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6840" tabRatio="856"/>
  </bookViews>
  <sheets>
    <sheet name="2020.12.31评估明细表（总部盖章）" sheetId="5" r:id="rId1"/>
    <sheet name="2020.12.31评估明细表 (2)" sheetId="6" r:id="rId2"/>
    <sheet name="恩施74" sheetId="7" r:id="rId3"/>
    <sheet name="武汉33" sheetId="8" r:id="rId4"/>
    <sheet name="深圳8" sheetId="9" r:id="rId5"/>
    <sheet name="北京3" sheetId="10" r:id="rId6"/>
    <sheet name="海口2" sheetId="11" r:id="rId7"/>
  </sheets>
  <definedNames>
    <definedName name="_____________A500000" localSheetId="1">#REF!</definedName>
    <definedName name="_____________A500000" localSheetId="0">#REF!</definedName>
    <definedName name="_____________A500000" localSheetId="5">#REF!</definedName>
    <definedName name="_____________A500000" localSheetId="2">#REF!</definedName>
    <definedName name="_____________A500000" localSheetId="6">#REF!</definedName>
    <definedName name="_____________A500000" localSheetId="4">#REF!</definedName>
    <definedName name="_____________A500000" localSheetId="3">#REF!</definedName>
    <definedName name="_____________A500000">#REF!</definedName>
    <definedName name="_____________A70000" localSheetId="1">#REF!</definedName>
    <definedName name="_____________A70000" localSheetId="0">#REF!</definedName>
    <definedName name="_____________A70000" localSheetId="5">#REF!</definedName>
    <definedName name="_____________A70000" localSheetId="2">#REF!</definedName>
    <definedName name="_____________A70000" localSheetId="6">#REF!</definedName>
    <definedName name="_____________A70000" localSheetId="4">#REF!</definedName>
    <definedName name="_____________A70000" localSheetId="3">#REF!</definedName>
    <definedName name="_____________A70000">#REF!</definedName>
    <definedName name="_____________A80000" localSheetId="1">#REF!</definedName>
    <definedName name="_____________A80000" localSheetId="0">#REF!</definedName>
    <definedName name="_____________A80000" localSheetId="5">#REF!</definedName>
    <definedName name="_____________A80000" localSheetId="2">#REF!</definedName>
    <definedName name="_____________A80000" localSheetId="6">#REF!</definedName>
    <definedName name="_____________A80000" localSheetId="4">#REF!</definedName>
    <definedName name="_____________A80000" localSheetId="3">#REF!</definedName>
    <definedName name="_____________A80000">#REF!</definedName>
    <definedName name="_____________A99999" localSheetId="1">#REF!</definedName>
    <definedName name="_____________A99999" localSheetId="0">#REF!</definedName>
    <definedName name="_____________A99999" localSheetId="5">#REF!</definedName>
    <definedName name="_____________A99999" localSheetId="2">#REF!</definedName>
    <definedName name="_____________A99999" localSheetId="6">#REF!</definedName>
    <definedName name="_____________A99999" localSheetId="4">#REF!</definedName>
    <definedName name="_____________A99999" localSheetId="3">#REF!</definedName>
    <definedName name="_____________A99999">#REF!</definedName>
    <definedName name="___________A500000" localSheetId="1">#REF!</definedName>
    <definedName name="___________A500000" localSheetId="0">#REF!</definedName>
    <definedName name="___________A500000" localSheetId="5">#REF!</definedName>
    <definedName name="___________A500000" localSheetId="2">#REF!</definedName>
    <definedName name="___________A500000" localSheetId="6">#REF!</definedName>
    <definedName name="___________A500000" localSheetId="4">#REF!</definedName>
    <definedName name="___________A500000" localSheetId="3">#REF!</definedName>
    <definedName name="___________A500000">#REF!</definedName>
    <definedName name="___________A70000" localSheetId="1">#REF!</definedName>
    <definedName name="___________A70000" localSheetId="0">#REF!</definedName>
    <definedName name="___________A70000" localSheetId="5">#REF!</definedName>
    <definedName name="___________A70000" localSheetId="2">#REF!</definedName>
    <definedName name="___________A70000" localSheetId="6">#REF!</definedName>
    <definedName name="___________A70000" localSheetId="4">#REF!</definedName>
    <definedName name="___________A70000" localSheetId="3">#REF!</definedName>
    <definedName name="___________A70000">#REF!</definedName>
    <definedName name="___________A80000" localSheetId="1">#REF!</definedName>
    <definedName name="___________A80000" localSheetId="0">#REF!</definedName>
    <definedName name="___________A80000" localSheetId="5">#REF!</definedName>
    <definedName name="___________A80000" localSheetId="2">#REF!</definedName>
    <definedName name="___________A80000" localSheetId="6">#REF!</definedName>
    <definedName name="___________A80000" localSheetId="4">#REF!</definedName>
    <definedName name="___________A80000" localSheetId="3">#REF!</definedName>
    <definedName name="___________A80000">#REF!</definedName>
    <definedName name="___________A99999" localSheetId="1">#REF!</definedName>
    <definedName name="___________A99999" localSheetId="0">#REF!</definedName>
    <definedName name="___________A99999" localSheetId="5">#REF!</definedName>
    <definedName name="___________A99999" localSheetId="2">#REF!</definedName>
    <definedName name="___________A99999" localSheetId="6">#REF!</definedName>
    <definedName name="___________A99999" localSheetId="4">#REF!</definedName>
    <definedName name="___________A99999" localSheetId="3">#REF!</definedName>
    <definedName name="___________A99999">#REF!</definedName>
    <definedName name="_________A500000" localSheetId="1">#REF!</definedName>
    <definedName name="_________A500000" localSheetId="0">#REF!</definedName>
    <definedName name="_________A500000" localSheetId="5">#REF!</definedName>
    <definedName name="_________A500000" localSheetId="2">#REF!</definedName>
    <definedName name="_________A500000" localSheetId="6">#REF!</definedName>
    <definedName name="_________A500000" localSheetId="4">#REF!</definedName>
    <definedName name="_________A500000" localSheetId="3">#REF!</definedName>
    <definedName name="_________A500000">#REF!</definedName>
    <definedName name="_________A70000" localSheetId="1">#REF!</definedName>
    <definedName name="_________A70000" localSheetId="0">#REF!</definedName>
    <definedName name="_________A70000" localSheetId="5">#REF!</definedName>
    <definedName name="_________A70000" localSheetId="2">#REF!</definedName>
    <definedName name="_________A70000" localSheetId="6">#REF!</definedName>
    <definedName name="_________A70000" localSheetId="4">#REF!</definedName>
    <definedName name="_________A70000" localSheetId="3">#REF!</definedName>
    <definedName name="_________A70000">#REF!</definedName>
    <definedName name="_________A80000" localSheetId="1">#REF!</definedName>
    <definedName name="_________A80000" localSheetId="0">#REF!</definedName>
    <definedName name="_________A80000" localSheetId="5">#REF!</definedName>
    <definedName name="_________A80000" localSheetId="2">#REF!</definedName>
    <definedName name="_________A80000" localSheetId="6">#REF!</definedName>
    <definedName name="_________A80000" localSheetId="4">#REF!</definedName>
    <definedName name="_________A80000" localSheetId="3">#REF!</definedName>
    <definedName name="_________A80000">#REF!</definedName>
    <definedName name="_________A99999" localSheetId="1">#REF!</definedName>
    <definedName name="_________A99999" localSheetId="0">#REF!</definedName>
    <definedName name="_________A99999" localSheetId="5">#REF!</definedName>
    <definedName name="_________A99999" localSheetId="2">#REF!</definedName>
    <definedName name="_________A99999" localSheetId="6">#REF!</definedName>
    <definedName name="_________A99999" localSheetId="4">#REF!</definedName>
    <definedName name="_________A99999" localSheetId="3">#REF!</definedName>
    <definedName name="_________A99999">#REF!</definedName>
    <definedName name="________A500000" localSheetId="1">#REF!</definedName>
    <definedName name="________A500000" localSheetId="0">#REF!</definedName>
    <definedName name="________A500000" localSheetId="5">#REF!</definedName>
    <definedName name="________A500000" localSheetId="2">#REF!</definedName>
    <definedName name="________A500000" localSheetId="6">#REF!</definedName>
    <definedName name="________A500000" localSheetId="4">#REF!</definedName>
    <definedName name="________A500000" localSheetId="3">#REF!</definedName>
    <definedName name="________A500000">#REF!</definedName>
    <definedName name="________A70000" localSheetId="1">#REF!</definedName>
    <definedName name="________A70000" localSheetId="0">#REF!</definedName>
    <definedName name="________A70000" localSheetId="5">#REF!</definedName>
    <definedName name="________A70000" localSheetId="2">#REF!</definedName>
    <definedName name="________A70000" localSheetId="6">#REF!</definedName>
    <definedName name="________A70000" localSheetId="4">#REF!</definedName>
    <definedName name="________A70000" localSheetId="3">#REF!</definedName>
    <definedName name="________A70000">#REF!</definedName>
    <definedName name="________A80000" localSheetId="1">#REF!</definedName>
    <definedName name="________A80000" localSheetId="0">#REF!</definedName>
    <definedName name="________A80000" localSheetId="5">#REF!</definedName>
    <definedName name="________A80000" localSheetId="2">#REF!</definedName>
    <definedName name="________A80000" localSheetId="6">#REF!</definedName>
    <definedName name="________A80000" localSheetId="4">#REF!</definedName>
    <definedName name="________A80000" localSheetId="3">#REF!</definedName>
    <definedName name="________A80000">#REF!</definedName>
    <definedName name="________A99999" localSheetId="1">#REF!</definedName>
    <definedName name="________A99999" localSheetId="0">#REF!</definedName>
    <definedName name="________A99999" localSheetId="5">#REF!</definedName>
    <definedName name="________A99999" localSheetId="2">#REF!</definedName>
    <definedName name="________A99999" localSheetId="6">#REF!</definedName>
    <definedName name="________A99999" localSheetId="4">#REF!</definedName>
    <definedName name="________A99999" localSheetId="3">#REF!</definedName>
    <definedName name="________A99999">#REF!</definedName>
    <definedName name="_______A500000" localSheetId="1">#REF!</definedName>
    <definedName name="_______A500000" localSheetId="0">#REF!</definedName>
    <definedName name="_______A500000" localSheetId="5">#REF!</definedName>
    <definedName name="_______A500000" localSheetId="2">#REF!</definedName>
    <definedName name="_______A500000" localSheetId="6">#REF!</definedName>
    <definedName name="_______A500000" localSheetId="4">#REF!</definedName>
    <definedName name="_______A500000" localSheetId="3">#REF!</definedName>
    <definedName name="_______A500000">#REF!</definedName>
    <definedName name="_______A70000" localSheetId="1">#REF!</definedName>
    <definedName name="_______A70000" localSheetId="0">#REF!</definedName>
    <definedName name="_______A70000" localSheetId="5">#REF!</definedName>
    <definedName name="_______A70000" localSheetId="2">#REF!</definedName>
    <definedName name="_______A70000" localSheetId="6">#REF!</definedName>
    <definedName name="_______A70000" localSheetId="4">#REF!</definedName>
    <definedName name="_______A70000" localSheetId="3">#REF!</definedName>
    <definedName name="_______A70000">#REF!</definedName>
    <definedName name="_______A80000" localSheetId="1">#REF!</definedName>
    <definedName name="_______A80000" localSheetId="0">#REF!</definedName>
    <definedName name="_______A80000" localSheetId="5">#REF!</definedName>
    <definedName name="_______A80000" localSheetId="2">#REF!</definedName>
    <definedName name="_______A80000" localSheetId="6">#REF!</definedName>
    <definedName name="_______A80000" localSheetId="4">#REF!</definedName>
    <definedName name="_______A80000" localSheetId="3">#REF!</definedName>
    <definedName name="_______A80000">#REF!</definedName>
    <definedName name="_______A99999" localSheetId="1">#REF!</definedName>
    <definedName name="_______A99999" localSheetId="0">#REF!</definedName>
    <definedName name="_______A99999" localSheetId="5">#REF!</definedName>
    <definedName name="_______A99999" localSheetId="2">#REF!</definedName>
    <definedName name="_______A99999" localSheetId="6">#REF!</definedName>
    <definedName name="_______A99999" localSheetId="4">#REF!</definedName>
    <definedName name="_______A99999" localSheetId="3">#REF!</definedName>
    <definedName name="_______A99999">#REF!</definedName>
    <definedName name="______A500000" localSheetId="1">#REF!</definedName>
    <definedName name="______A500000" localSheetId="0">#REF!</definedName>
    <definedName name="______A500000" localSheetId="5">#REF!</definedName>
    <definedName name="______A500000" localSheetId="2">#REF!</definedName>
    <definedName name="______A500000" localSheetId="6">#REF!</definedName>
    <definedName name="______A500000" localSheetId="4">#REF!</definedName>
    <definedName name="______A500000" localSheetId="3">#REF!</definedName>
    <definedName name="______A500000">#REF!</definedName>
    <definedName name="______A70000" localSheetId="1">#REF!</definedName>
    <definedName name="______A70000" localSheetId="0">#REF!</definedName>
    <definedName name="______A70000" localSheetId="5">#REF!</definedName>
    <definedName name="______A70000" localSheetId="2">#REF!</definedName>
    <definedName name="______A70000" localSheetId="6">#REF!</definedName>
    <definedName name="______A70000" localSheetId="4">#REF!</definedName>
    <definedName name="______A70000" localSheetId="3">#REF!</definedName>
    <definedName name="______A70000">#REF!</definedName>
    <definedName name="______A80000" localSheetId="1">#REF!</definedName>
    <definedName name="______A80000" localSheetId="0">#REF!</definedName>
    <definedName name="______A80000" localSheetId="5">#REF!</definedName>
    <definedName name="______A80000" localSheetId="2">#REF!</definedName>
    <definedName name="______A80000" localSheetId="6">#REF!</definedName>
    <definedName name="______A80000" localSheetId="4">#REF!</definedName>
    <definedName name="______A80000" localSheetId="3">#REF!</definedName>
    <definedName name="______A80000">#REF!</definedName>
    <definedName name="______A99999" localSheetId="1">#REF!</definedName>
    <definedName name="______A99999" localSheetId="0">#REF!</definedName>
    <definedName name="______A99999" localSheetId="5">#REF!</definedName>
    <definedName name="______A99999" localSheetId="2">#REF!</definedName>
    <definedName name="______A99999" localSheetId="6">#REF!</definedName>
    <definedName name="______A99999" localSheetId="4">#REF!</definedName>
    <definedName name="______A99999" localSheetId="3">#REF!</definedName>
    <definedName name="______A99999">#REF!</definedName>
    <definedName name="_____A500000" localSheetId="1">#REF!</definedName>
    <definedName name="_____A500000" localSheetId="0">#REF!</definedName>
    <definedName name="_____A500000" localSheetId="5">#REF!</definedName>
    <definedName name="_____A500000" localSheetId="2">#REF!</definedName>
    <definedName name="_____A500000" localSheetId="6">#REF!</definedName>
    <definedName name="_____A500000" localSheetId="4">#REF!</definedName>
    <definedName name="_____A500000" localSheetId="3">#REF!</definedName>
    <definedName name="_____A500000">#REF!</definedName>
    <definedName name="_____A70000" localSheetId="1">#REF!</definedName>
    <definedName name="_____A70000" localSheetId="0">#REF!</definedName>
    <definedName name="_____A70000" localSheetId="5">#REF!</definedName>
    <definedName name="_____A70000" localSheetId="2">#REF!</definedName>
    <definedName name="_____A70000" localSheetId="6">#REF!</definedName>
    <definedName name="_____A70000" localSheetId="4">#REF!</definedName>
    <definedName name="_____A70000" localSheetId="3">#REF!</definedName>
    <definedName name="_____A70000">#REF!</definedName>
    <definedName name="_____A80000" localSheetId="1">#REF!</definedName>
    <definedName name="_____A80000" localSheetId="0">#REF!</definedName>
    <definedName name="_____A80000" localSheetId="5">#REF!</definedName>
    <definedName name="_____A80000" localSheetId="2">#REF!</definedName>
    <definedName name="_____A80000" localSheetId="6">#REF!</definedName>
    <definedName name="_____A80000" localSheetId="4">#REF!</definedName>
    <definedName name="_____A80000" localSheetId="3">#REF!</definedName>
    <definedName name="_____A80000">#REF!</definedName>
    <definedName name="_____A99999" localSheetId="1">#REF!</definedName>
    <definedName name="_____A99999" localSheetId="0">#REF!</definedName>
    <definedName name="_____A99999" localSheetId="5">#REF!</definedName>
    <definedName name="_____A99999" localSheetId="2">#REF!</definedName>
    <definedName name="_____A99999" localSheetId="6">#REF!</definedName>
    <definedName name="_____A99999" localSheetId="4">#REF!</definedName>
    <definedName name="_____A99999" localSheetId="3">#REF!</definedName>
    <definedName name="_____A99999">#REF!</definedName>
    <definedName name="____A500000" localSheetId="1">#REF!</definedName>
    <definedName name="____A500000" localSheetId="0">#REF!</definedName>
    <definedName name="____A500000" localSheetId="5">#REF!</definedName>
    <definedName name="____A500000" localSheetId="2">#REF!</definedName>
    <definedName name="____A500000" localSheetId="6">#REF!</definedName>
    <definedName name="____A500000" localSheetId="4">#REF!</definedName>
    <definedName name="____A500000" localSheetId="3">#REF!</definedName>
    <definedName name="____A500000">#REF!</definedName>
    <definedName name="____A70000" localSheetId="1">#REF!</definedName>
    <definedName name="____A70000" localSheetId="0">#REF!</definedName>
    <definedName name="____A70000" localSheetId="5">#REF!</definedName>
    <definedName name="____A70000" localSheetId="2">#REF!</definedName>
    <definedName name="____A70000" localSheetId="6">#REF!</definedName>
    <definedName name="____A70000" localSheetId="4">#REF!</definedName>
    <definedName name="____A70000" localSheetId="3">#REF!</definedName>
    <definedName name="____A70000">#REF!</definedName>
    <definedName name="____A80000" localSheetId="1">#REF!</definedName>
    <definedName name="____A80000" localSheetId="0">#REF!</definedName>
    <definedName name="____A80000" localSheetId="5">#REF!</definedName>
    <definedName name="____A80000" localSheetId="2">#REF!</definedName>
    <definedName name="____A80000" localSheetId="6">#REF!</definedName>
    <definedName name="____A80000" localSheetId="4">#REF!</definedName>
    <definedName name="____A80000" localSheetId="3">#REF!</definedName>
    <definedName name="____A80000">#REF!</definedName>
    <definedName name="____A99999" localSheetId="1">#REF!</definedName>
    <definedName name="____A99999" localSheetId="0">#REF!</definedName>
    <definedName name="____A99999" localSheetId="5">#REF!</definedName>
    <definedName name="____A99999" localSheetId="2">#REF!</definedName>
    <definedName name="____A99999" localSheetId="6">#REF!</definedName>
    <definedName name="____A99999" localSheetId="4">#REF!</definedName>
    <definedName name="____A99999" localSheetId="3">#REF!</definedName>
    <definedName name="____A99999">#REF!</definedName>
    <definedName name="___A500000" localSheetId="1">#REF!</definedName>
    <definedName name="___A500000" localSheetId="0">#REF!</definedName>
    <definedName name="___A500000" localSheetId="5">#REF!</definedName>
    <definedName name="___A500000" localSheetId="2">#REF!</definedName>
    <definedName name="___A500000" localSheetId="6">#REF!</definedName>
    <definedName name="___A500000" localSheetId="4">#REF!</definedName>
    <definedName name="___A500000" localSheetId="3">#REF!</definedName>
    <definedName name="___A500000">#REF!</definedName>
    <definedName name="___A70000" localSheetId="1">#REF!</definedName>
    <definedName name="___A70000" localSheetId="0">#REF!</definedName>
    <definedName name="___A70000" localSheetId="5">#REF!</definedName>
    <definedName name="___A70000" localSheetId="2">#REF!</definedName>
    <definedName name="___A70000" localSheetId="6">#REF!</definedName>
    <definedName name="___A70000" localSheetId="4">#REF!</definedName>
    <definedName name="___A70000" localSheetId="3">#REF!</definedName>
    <definedName name="___A70000">#REF!</definedName>
    <definedName name="___A80000" localSheetId="1">#REF!</definedName>
    <definedName name="___A80000" localSheetId="0">#REF!</definedName>
    <definedName name="___A80000" localSheetId="5">#REF!</definedName>
    <definedName name="___A80000" localSheetId="2">#REF!</definedName>
    <definedName name="___A80000" localSheetId="6">#REF!</definedName>
    <definedName name="___A80000" localSheetId="4">#REF!</definedName>
    <definedName name="___A80000" localSheetId="3">#REF!</definedName>
    <definedName name="___A80000">#REF!</definedName>
    <definedName name="___A99999" localSheetId="1">#REF!</definedName>
    <definedName name="___A99999" localSheetId="0">#REF!</definedName>
    <definedName name="___A99999" localSheetId="5">#REF!</definedName>
    <definedName name="___A99999" localSheetId="2">#REF!</definedName>
    <definedName name="___A99999" localSheetId="6">#REF!</definedName>
    <definedName name="___A99999" localSheetId="4">#REF!</definedName>
    <definedName name="___A99999" localSheetId="3">#REF!</definedName>
    <definedName name="___A99999">#REF!</definedName>
    <definedName name="__A500000" localSheetId="1">#REF!</definedName>
    <definedName name="__A500000" localSheetId="0">#REF!</definedName>
    <definedName name="__A500000" localSheetId="5">#REF!</definedName>
    <definedName name="__A500000" localSheetId="2">#REF!</definedName>
    <definedName name="__A500000" localSheetId="6">#REF!</definedName>
    <definedName name="__A500000" localSheetId="4">#REF!</definedName>
    <definedName name="__A500000" localSheetId="3">#REF!</definedName>
    <definedName name="__A500000">#REF!</definedName>
    <definedName name="__A70000" localSheetId="1">#REF!</definedName>
    <definedName name="__A70000" localSheetId="0">#REF!</definedName>
    <definedName name="__A70000" localSheetId="5">#REF!</definedName>
    <definedName name="__A70000" localSheetId="2">#REF!</definedName>
    <definedName name="__A70000" localSheetId="6">#REF!</definedName>
    <definedName name="__A70000" localSheetId="4">#REF!</definedName>
    <definedName name="__A70000" localSheetId="3">#REF!</definedName>
    <definedName name="__A70000">#REF!</definedName>
    <definedName name="__A80000" localSheetId="1">#REF!</definedName>
    <definedName name="__A80000" localSheetId="0">#REF!</definedName>
    <definedName name="__A80000" localSheetId="5">#REF!</definedName>
    <definedName name="__A80000" localSheetId="2">#REF!</definedName>
    <definedName name="__A80000" localSheetId="6">#REF!</definedName>
    <definedName name="__A80000" localSheetId="4">#REF!</definedName>
    <definedName name="__A80000" localSheetId="3">#REF!</definedName>
    <definedName name="__A80000">#REF!</definedName>
    <definedName name="__A99999" localSheetId="1">#REF!</definedName>
    <definedName name="__A99999" localSheetId="0">#REF!</definedName>
    <definedName name="__A99999" localSheetId="5">#REF!</definedName>
    <definedName name="__A99999" localSheetId="2">#REF!</definedName>
    <definedName name="__A99999" localSheetId="6">#REF!</definedName>
    <definedName name="__A99999" localSheetId="4">#REF!</definedName>
    <definedName name="__A99999" localSheetId="3">#REF!</definedName>
    <definedName name="__A99999">#REF!</definedName>
    <definedName name="_A500000" localSheetId="1">#REF!</definedName>
    <definedName name="_A500000" localSheetId="0">#REF!</definedName>
    <definedName name="_A500000" localSheetId="5">#REF!</definedName>
    <definedName name="_A500000" localSheetId="2">#REF!</definedName>
    <definedName name="_A500000" localSheetId="6">#REF!</definedName>
    <definedName name="_A500000" localSheetId="4">#REF!</definedName>
    <definedName name="_A500000" localSheetId="3">#REF!</definedName>
    <definedName name="_A500000">#REF!</definedName>
    <definedName name="_A70000" localSheetId="1">#REF!</definedName>
    <definedName name="_A70000" localSheetId="0">#REF!</definedName>
    <definedName name="_A70000" localSheetId="5">#REF!</definedName>
    <definedName name="_A70000" localSheetId="2">#REF!</definedName>
    <definedName name="_A70000" localSheetId="6">#REF!</definedName>
    <definedName name="_A70000" localSheetId="4">#REF!</definedName>
    <definedName name="_A70000" localSheetId="3">#REF!</definedName>
    <definedName name="_A70000">#REF!</definedName>
    <definedName name="_A80000" localSheetId="1">#REF!</definedName>
    <definedName name="_A80000" localSheetId="0">#REF!</definedName>
    <definedName name="_A80000" localSheetId="5">#REF!</definedName>
    <definedName name="_A80000" localSheetId="2">#REF!</definedName>
    <definedName name="_A80000" localSheetId="6">#REF!</definedName>
    <definedName name="_A80000" localSheetId="4">#REF!</definedName>
    <definedName name="_A80000" localSheetId="3">#REF!</definedName>
    <definedName name="_A80000">#REF!</definedName>
    <definedName name="_A99999" localSheetId="1">#REF!</definedName>
    <definedName name="_A99999" localSheetId="0">#REF!</definedName>
    <definedName name="_A99999" localSheetId="5">#REF!</definedName>
    <definedName name="_A99999" localSheetId="2">#REF!</definedName>
    <definedName name="_A99999" localSheetId="6">#REF!</definedName>
    <definedName name="_A99999" localSheetId="4">#REF!</definedName>
    <definedName name="_A99999" localSheetId="3">#REF!</definedName>
    <definedName name="_A99999">#REF!</definedName>
    <definedName name="_xlnm._FilterDatabase" localSheetId="1" hidden="1">'2020.12.31评估明细表 (2)'!$A$5:$XFB$140</definedName>
    <definedName name="_xlnm._FilterDatabase" localSheetId="0" hidden="1">'2020.12.31评估明细表（总部盖章）'!$A$3:$R$181</definedName>
    <definedName name="_xlnm._FilterDatabase" localSheetId="5" hidden="1">北京3!$A$5:$XFB$18</definedName>
    <definedName name="_xlnm._FilterDatabase" localSheetId="2" hidden="1">恩施74!$A$5:$XFB$91</definedName>
    <definedName name="_xlnm._FilterDatabase" localSheetId="6" hidden="1">海口2!$A$5:$Y$10</definedName>
    <definedName name="_xlnm._FilterDatabase" localSheetId="4" hidden="1">深圳8!$A$5:$XFB$20</definedName>
    <definedName name="_xlnm._FilterDatabase" localSheetId="3" hidden="1">武汉33!$A$5:$XFB$45</definedName>
    <definedName name="a" localSheetId="1">#REF!</definedName>
    <definedName name="a" localSheetId="0">#REF!</definedName>
    <definedName name="a" localSheetId="5">#REF!</definedName>
    <definedName name="a" localSheetId="2">#REF!</definedName>
    <definedName name="a" localSheetId="6">#REF!</definedName>
    <definedName name="a" localSheetId="4">#REF!</definedName>
    <definedName name="a" localSheetId="3">#REF!</definedName>
    <definedName name="a">#REF!</definedName>
    <definedName name="a1000000000000000000000" localSheetId="1">#REF!</definedName>
    <definedName name="a1000000000000000000000" localSheetId="0">#REF!</definedName>
    <definedName name="a1000000000000000000000" localSheetId="5">#REF!</definedName>
    <definedName name="a1000000000000000000000" localSheetId="2">#REF!</definedName>
    <definedName name="a1000000000000000000000" localSheetId="6">#REF!</definedName>
    <definedName name="a1000000000000000000000" localSheetId="4">#REF!</definedName>
    <definedName name="a1000000000000000000000" localSheetId="3">#REF!</definedName>
    <definedName name="a1000000000000000000000">#REF!</definedName>
    <definedName name="aa" localSheetId="1">#REF!</definedName>
    <definedName name="aa" localSheetId="0">#REF!</definedName>
    <definedName name="aa" localSheetId="5">#REF!</definedName>
    <definedName name="aa" localSheetId="2">#REF!</definedName>
    <definedName name="aa" localSheetId="6">#REF!</definedName>
    <definedName name="aa" localSheetId="4">#REF!</definedName>
    <definedName name="aa" localSheetId="3">#REF!</definedName>
    <definedName name="aa">#REF!</definedName>
    <definedName name="cost" localSheetId="1">#REF!</definedName>
    <definedName name="cost" localSheetId="0">#REF!</definedName>
    <definedName name="cost" localSheetId="5">#REF!</definedName>
    <definedName name="cost" localSheetId="2">#REF!</definedName>
    <definedName name="cost" localSheetId="6">#REF!</definedName>
    <definedName name="cost" localSheetId="4">#REF!</definedName>
    <definedName name="cost" localSheetId="3">#REF!</definedName>
    <definedName name="cost">#REF!</definedName>
    <definedName name="l_4_1_dfzj" localSheetId="1">#REF!</definedName>
    <definedName name="l_4_1_dfzj" localSheetId="0">#REF!</definedName>
    <definedName name="l_4_1_dfzj" localSheetId="5">#REF!</definedName>
    <definedName name="l_4_1_dfzj" localSheetId="2">#REF!</definedName>
    <definedName name="l_4_1_dfzj" localSheetId="6">#REF!</definedName>
    <definedName name="l_4_1_dfzj" localSheetId="4">#REF!</definedName>
    <definedName name="l_4_1_dfzj" localSheetId="3">#REF!</definedName>
    <definedName name="l_4_1_dfzj">#REF!</definedName>
    <definedName name="_xlnm.Print_Area" localSheetId="1">'2020.12.31评估明细表 (2)'!$A$1:$V$136</definedName>
    <definedName name="_xlnm.Print_Area" localSheetId="0">'2020.12.31评估明细表（总部盖章）'!$A$1:$Q$181</definedName>
    <definedName name="_xlnm.Print_Area" localSheetId="5">北京3!$A$1:$V$14</definedName>
    <definedName name="_xlnm.Print_Area" localSheetId="2">恩施74!$A$1:$V$85</definedName>
    <definedName name="_xlnm.Print_Area" localSheetId="6">海口2!$A$1:$V$10</definedName>
    <definedName name="_xlnm.Print_Area" localSheetId="4">深圳8!$A$1:$V$16</definedName>
    <definedName name="_xlnm.Print_Area" localSheetId="3">武汉33!$A$1:$V$41</definedName>
    <definedName name="_xlnm.Print_Area">#REF!</definedName>
    <definedName name="Print_Area_MI" localSheetId="1">#REF!</definedName>
    <definedName name="Print_Area_MI" localSheetId="0">#REF!</definedName>
    <definedName name="Print_Area_MI" localSheetId="5">#REF!</definedName>
    <definedName name="Print_Area_MI" localSheetId="2">#REF!</definedName>
    <definedName name="Print_Area_MI" localSheetId="6">#REF!</definedName>
    <definedName name="Print_Area_MI" localSheetId="4">#REF!</definedName>
    <definedName name="Print_Area_MI" localSheetId="3">#REF!</definedName>
    <definedName name="Print_Area_MI">#REF!</definedName>
    <definedName name="_xlnm.Print_Titles" localSheetId="1">'2020.12.31评估明细表 (2)'!$5:$5</definedName>
    <definedName name="_xlnm.Print_Titles" localSheetId="0">'2020.12.31评估明细表（总部盖章）'!$3:$3</definedName>
    <definedName name="_xlnm.Print_Titles" localSheetId="5">北京3!$5:$5</definedName>
    <definedName name="_xlnm.Print_Titles" localSheetId="2">恩施74!$5:$5</definedName>
    <definedName name="_xlnm.Print_Titles" localSheetId="6">海口2!$5:$5</definedName>
    <definedName name="_xlnm.Print_Titles" localSheetId="4">深圳8!$5:$5</definedName>
    <definedName name="_xlnm.Print_Titles" localSheetId="3">武汉33!$5:$5</definedName>
    <definedName name="Work_Program_By_Area_List" localSheetId="1">#REF!</definedName>
    <definedName name="Work_Program_By_Area_List" localSheetId="0">#REF!</definedName>
    <definedName name="Work_Program_By_Area_List" localSheetId="5">#REF!</definedName>
    <definedName name="Work_Program_By_Area_List" localSheetId="2">#REF!</definedName>
    <definedName name="Work_Program_By_Area_List" localSheetId="6">#REF!</definedName>
    <definedName name="Work_Program_By_Area_List" localSheetId="4">#REF!</definedName>
    <definedName name="Work_Program_By_Area_List" localSheetId="3">#REF!</definedName>
    <definedName name="Work_Program_By_Area_List">#REF!</definedName>
    <definedName name="仓库1" localSheetId="1">#REF!</definedName>
    <definedName name="仓库1" localSheetId="0">#REF!</definedName>
    <definedName name="仓库1" localSheetId="5">#REF!</definedName>
    <definedName name="仓库1" localSheetId="2">#REF!</definedName>
    <definedName name="仓库1" localSheetId="6">#REF!</definedName>
    <definedName name="仓库1" localSheetId="4">#REF!</definedName>
    <definedName name="仓库1" localSheetId="3">#REF!</definedName>
    <definedName name="仓库1">#REF!</definedName>
    <definedName name="仓库租金" localSheetId="1">#REF!</definedName>
    <definedName name="仓库租金" localSheetId="0">#REF!</definedName>
    <definedName name="仓库租金" localSheetId="5">#REF!</definedName>
    <definedName name="仓库租金" localSheetId="2">#REF!</definedName>
    <definedName name="仓库租金" localSheetId="6">#REF!</definedName>
    <definedName name="仓库租金" localSheetId="4">#REF!</definedName>
    <definedName name="仓库租金" localSheetId="3">#REF!</definedName>
    <definedName name="仓库租金">#REF!</definedName>
    <definedName name="年初短期投资" localSheetId="1">#REF!</definedName>
    <definedName name="年初短期投资" localSheetId="0">#REF!</definedName>
    <definedName name="年初短期投资" localSheetId="5">#REF!</definedName>
    <definedName name="年初短期投资" localSheetId="2">#REF!</definedName>
    <definedName name="年初短期投资" localSheetId="6">#REF!</definedName>
    <definedName name="年初短期投资" localSheetId="4">#REF!</definedName>
    <definedName name="年初短期投资" localSheetId="3">#REF!</definedName>
    <definedName name="年初短期投资">#REF!</definedName>
    <definedName name="年初货币资金" localSheetId="1">#REF!</definedName>
    <definedName name="年初货币资金" localSheetId="0">#REF!</definedName>
    <definedName name="年初货币资金" localSheetId="5">#REF!</definedName>
    <definedName name="年初货币资金" localSheetId="2">#REF!</definedName>
    <definedName name="年初货币资金" localSheetId="6">#REF!</definedName>
    <definedName name="年初货币资金" localSheetId="4">#REF!</definedName>
    <definedName name="年初货币资金" localSheetId="3">#REF!</definedName>
    <definedName name="年初货币资金">#REF!</definedName>
    <definedName name="年初应收票据" localSheetId="1">#REF!</definedName>
    <definedName name="年初应收票据" localSheetId="0">#REF!</definedName>
    <definedName name="年初应收票据" localSheetId="5">#REF!</definedName>
    <definedName name="年初应收票据" localSheetId="2">#REF!</definedName>
    <definedName name="年初应收票据" localSheetId="6">#REF!</definedName>
    <definedName name="年初应收票据" localSheetId="4">#REF!</definedName>
    <definedName name="年初应收票据" localSheetId="3">#REF!</definedName>
    <definedName name="年初应收票据">#REF!</definedName>
    <definedName name="宋体" localSheetId="1">#REF!</definedName>
    <definedName name="宋体" localSheetId="0">#REF!</definedName>
    <definedName name="宋体" localSheetId="5">#REF!</definedName>
    <definedName name="宋体" localSheetId="2">#REF!</definedName>
    <definedName name="宋体" localSheetId="6">#REF!</definedName>
    <definedName name="宋体" localSheetId="4">#REF!</definedName>
    <definedName name="宋体" localSheetId="3">#REF!</definedName>
    <definedName name="宋体">#REF!</definedName>
    <definedName name="原始租金情况" localSheetId="1">#REF!</definedName>
    <definedName name="原始租金情况" localSheetId="0">#REF!</definedName>
    <definedName name="原始租金情况" localSheetId="5">#REF!</definedName>
    <definedName name="原始租金情况" localSheetId="2">#REF!</definedName>
    <definedName name="原始租金情况" localSheetId="6">#REF!</definedName>
    <definedName name="原始租金情况" localSheetId="4">#REF!</definedName>
    <definedName name="原始租金情况" localSheetId="3">#REF!</definedName>
    <definedName name="原始租金情况">#REF!</definedName>
    <definedName name="资料查证及特殊约定事项说明" localSheetId="1">#REF!</definedName>
    <definedName name="资料查证及特殊约定事项说明" localSheetId="0">#REF!</definedName>
    <definedName name="资料查证及特殊约定事项说明" localSheetId="5">#REF!</definedName>
    <definedName name="资料查证及特殊约定事项说明" localSheetId="2">#REF!</definedName>
    <definedName name="资料查证及特殊约定事项说明" localSheetId="6">#REF!</definedName>
    <definedName name="资料查证及特殊约定事项说明" localSheetId="4">#REF!</definedName>
    <definedName name="资料查证及特殊约定事项说明" localSheetId="3">#REF!</definedName>
    <definedName name="资料查证及特殊约定事项说明">#REF!</definedName>
    <definedName name="租金" localSheetId="1">#REF!</definedName>
    <definedName name="租金" localSheetId="0">#REF!</definedName>
    <definedName name="租金" localSheetId="5">#REF!</definedName>
    <definedName name="租金" localSheetId="2">#REF!</definedName>
    <definedName name="租金" localSheetId="6">#REF!</definedName>
    <definedName name="租金" localSheetId="4">#REF!</definedName>
    <definedName name="租金" localSheetId="3">#REF!</definedName>
    <definedName name="租金">#REF!</definedName>
    <definedName name="租金明细表" localSheetId="1">#REF!</definedName>
    <definedName name="租金明细表" localSheetId="0">#REF!</definedName>
    <definedName name="租金明细表" localSheetId="5">#REF!</definedName>
    <definedName name="租金明细表" localSheetId="2">#REF!</definedName>
    <definedName name="租金明细表" localSheetId="6">#REF!</definedName>
    <definedName name="租金明细表" localSheetId="4">#REF!</definedName>
    <definedName name="租金明细表" localSheetId="3">#REF!</definedName>
    <definedName name="租金明细表">#REF!</definedName>
    <definedName name="전" localSheetId="1">#REF!</definedName>
    <definedName name="전" localSheetId="0">#REF!</definedName>
    <definedName name="전" localSheetId="5">#REF!</definedName>
    <definedName name="전" localSheetId="2">#REF!</definedName>
    <definedName name="전" localSheetId="6">#REF!</definedName>
    <definedName name="전" localSheetId="4">#REF!</definedName>
    <definedName name="전" localSheetId="3">#REF!</definedName>
    <definedName name="전">#REF!</definedName>
    <definedName name="주택사업본부" localSheetId="1">#REF!</definedName>
    <definedName name="주택사업본부" localSheetId="0">#REF!</definedName>
    <definedName name="주택사업본부" localSheetId="5">#REF!</definedName>
    <definedName name="주택사업본부" localSheetId="2">#REF!</definedName>
    <definedName name="주택사업본부" localSheetId="6">#REF!</definedName>
    <definedName name="주택사업본부" localSheetId="4">#REF!</definedName>
    <definedName name="주택사업본부" localSheetId="3">#REF!</definedName>
    <definedName name="주택사업본부">#REF!</definedName>
    <definedName name="철구사업본부" localSheetId="1">#REF!</definedName>
    <definedName name="철구사업본부" localSheetId="0">#REF!</definedName>
    <definedName name="철구사업본부" localSheetId="5">#REF!</definedName>
    <definedName name="철구사업본부" localSheetId="2">#REF!</definedName>
    <definedName name="철구사업본부" localSheetId="6">#REF!</definedName>
    <definedName name="철구사업본부" localSheetId="4">#REF!</definedName>
    <definedName name="철구사업본부" localSheetId="3">#REF!</definedName>
    <definedName name="철구사업본부">#REF!</definedName>
  </definedNames>
  <calcPr calcId="125725"/>
</workbook>
</file>

<file path=xl/calcChain.xml><?xml version="1.0" encoding="utf-8"?>
<calcChain xmlns="http://schemas.openxmlformats.org/spreadsheetml/2006/main">
  <c r="N181" i="5"/>
  <c r="M181"/>
  <c r="L181"/>
  <c r="D24" i="11"/>
  <c r="R14"/>
  <c r="M12"/>
  <c r="V8"/>
  <c r="U8"/>
  <c r="T8"/>
  <c r="R8"/>
  <c r="M8"/>
  <c r="L8"/>
  <c r="K8"/>
  <c r="V7"/>
  <c r="U7"/>
  <c r="V6"/>
  <c r="U6"/>
  <c r="D28" i="10"/>
  <c r="R18"/>
  <c r="M16"/>
  <c r="V12"/>
  <c r="U12"/>
  <c r="T12"/>
  <c r="R12"/>
  <c r="M12"/>
  <c r="L12"/>
  <c r="K12"/>
  <c r="V11"/>
  <c r="U11"/>
  <c r="V10"/>
  <c r="U10"/>
  <c r="V9"/>
  <c r="U9"/>
  <c r="V8"/>
  <c r="U8"/>
  <c r="V7"/>
  <c r="U7"/>
  <c r="V6"/>
  <c r="U6"/>
  <c r="D30" i="9"/>
  <c r="R20"/>
  <c r="M18"/>
  <c r="V14"/>
  <c r="U14"/>
  <c r="T14"/>
  <c r="R14"/>
  <c r="M14"/>
  <c r="L14"/>
  <c r="K14"/>
  <c r="V13"/>
  <c r="U13"/>
  <c r="V12"/>
  <c r="U12"/>
  <c r="V11"/>
  <c r="U11"/>
  <c r="V10"/>
  <c r="U10"/>
  <c r="V9"/>
  <c r="U9"/>
  <c r="V8"/>
  <c r="U8"/>
  <c r="V7"/>
  <c r="U7"/>
  <c r="V6"/>
  <c r="U6"/>
  <c r="D55" i="8"/>
  <c r="R45"/>
  <c r="M43"/>
  <c r="V39"/>
  <c r="U39"/>
  <c r="T39"/>
  <c r="R39"/>
  <c r="M39"/>
  <c r="L39"/>
  <c r="K39"/>
  <c r="V38"/>
  <c r="U38"/>
  <c r="V37"/>
  <c r="U37"/>
  <c r="V36"/>
  <c r="U36"/>
  <c r="V35"/>
  <c r="U35"/>
  <c r="V34"/>
  <c r="U34"/>
  <c r="V33"/>
  <c r="U33"/>
  <c r="V32"/>
  <c r="U32"/>
  <c r="V31"/>
  <c r="U31"/>
  <c r="V30"/>
  <c r="U30"/>
  <c r="V29"/>
  <c r="U29"/>
  <c r="V28"/>
  <c r="U28"/>
  <c r="V27"/>
  <c r="U27"/>
  <c r="V26"/>
  <c r="U26"/>
  <c r="V25"/>
  <c r="U25"/>
  <c r="V24"/>
  <c r="U24"/>
  <c r="V23"/>
  <c r="U23"/>
  <c r="V22"/>
  <c r="U22"/>
  <c r="V21"/>
  <c r="U21"/>
  <c r="V20"/>
  <c r="U20"/>
  <c r="V19"/>
  <c r="U19"/>
  <c r="V18"/>
  <c r="U18"/>
  <c r="V17"/>
  <c r="U17"/>
  <c r="V16"/>
  <c r="U16"/>
  <c r="V15"/>
  <c r="U15"/>
  <c r="V14"/>
  <c r="U14"/>
  <c r="V13"/>
  <c r="U13"/>
  <c r="V12"/>
  <c r="U12"/>
  <c r="V11"/>
  <c r="U11"/>
  <c r="V10"/>
  <c r="U10"/>
  <c r="V9"/>
  <c r="U9"/>
  <c r="V8"/>
  <c r="U8"/>
  <c r="V7"/>
  <c r="U7"/>
  <c r="V6"/>
  <c r="U6"/>
  <c r="D101" i="7"/>
  <c r="R91"/>
  <c r="M89"/>
  <c r="V85"/>
  <c r="U85"/>
  <c r="T85"/>
  <c r="R85"/>
  <c r="M85"/>
  <c r="L85"/>
  <c r="K85"/>
  <c r="V84"/>
  <c r="U84"/>
  <c r="V83"/>
  <c r="U83"/>
  <c r="V82"/>
  <c r="U82"/>
  <c r="V81"/>
  <c r="U81"/>
  <c r="V80"/>
  <c r="U80"/>
  <c r="V79"/>
  <c r="U79"/>
  <c r="V78"/>
  <c r="U78"/>
  <c r="V77"/>
  <c r="U77"/>
  <c r="V76"/>
  <c r="U76"/>
  <c r="V75"/>
  <c r="U75"/>
  <c r="V74"/>
  <c r="U74"/>
  <c r="V73"/>
  <c r="U73"/>
  <c r="V71"/>
  <c r="U71"/>
  <c r="V70"/>
  <c r="U70"/>
  <c r="V69"/>
  <c r="U69"/>
  <c r="V68"/>
  <c r="U68"/>
  <c r="V67"/>
  <c r="U67"/>
  <c r="V65"/>
  <c r="U65"/>
  <c r="V64"/>
  <c r="U64"/>
  <c r="V63"/>
  <c r="U63"/>
  <c r="V62"/>
  <c r="U62"/>
  <c r="V61"/>
  <c r="U61"/>
  <c r="V60"/>
  <c r="U60"/>
  <c r="V59"/>
  <c r="U59"/>
  <c r="V58"/>
  <c r="U58"/>
  <c r="V57"/>
  <c r="U57"/>
  <c r="V56"/>
  <c r="U56"/>
  <c r="V55"/>
  <c r="U55"/>
  <c r="V54"/>
  <c r="U54"/>
  <c r="V53"/>
  <c r="U53"/>
  <c r="V51"/>
  <c r="U51"/>
  <c r="V50"/>
  <c r="U50"/>
  <c r="V49"/>
  <c r="U49"/>
  <c r="V48"/>
  <c r="U48"/>
  <c r="V47"/>
  <c r="U47"/>
  <c r="V46"/>
  <c r="U46"/>
  <c r="V45"/>
  <c r="U45"/>
  <c r="V44"/>
  <c r="U44"/>
  <c r="V43"/>
  <c r="U43"/>
  <c r="V42"/>
  <c r="U42"/>
  <c r="V41"/>
  <c r="U41"/>
  <c r="V40"/>
  <c r="U40"/>
  <c r="V39"/>
  <c r="U39"/>
  <c r="V38"/>
  <c r="U38"/>
  <c r="V37"/>
  <c r="U37"/>
  <c r="V36"/>
  <c r="U36"/>
  <c r="V35"/>
  <c r="U35"/>
  <c r="V34"/>
  <c r="U34"/>
  <c r="V33"/>
  <c r="U33"/>
  <c r="V32"/>
  <c r="U32"/>
  <c r="V31"/>
  <c r="U31"/>
  <c r="V30"/>
  <c r="U30"/>
  <c r="V29"/>
  <c r="U29"/>
  <c r="V28"/>
  <c r="U28"/>
  <c r="V27"/>
  <c r="U27"/>
  <c r="V26"/>
  <c r="U26"/>
  <c r="V25"/>
  <c r="U25"/>
  <c r="V24"/>
  <c r="U24"/>
  <c r="V23"/>
  <c r="U23"/>
  <c r="V22"/>
  <c r="U22"/>
  <c r="V21"/>
  <c r="U21"/>
  <c r="V20"/>
  <c r="U20"/>
  <c r="V19"/>
  <c r="U19"/>
  <c r="V18"/>
  <c r="U18"/>
  <c r="V17"/>
  <c r="U17"/>
  <c r="V16"/>
  <c r="U16"/>
  <c r="V15"/>
  <c r="U15"/>
  <c r="V14"/>
  <c r="U14"/>
  <c r="V13"/>
  <c r="U13"/>
  <c r="V12"/>
  <c r="U12"/>
  <c r="V11"/>
  <c r="U11"/>
  <c r="V10"/>
  <c r="U10"/>
  <c r="U9"/>
  <c r="V8"/>
  <c r="U8"/>
  <c r="V7"/>
  <c r="U7"/>
  <c r="V6"/>
  <c r="U6"/>
  <c r="D150" i="6"/>
  <c r="R140"/>
  <c r="M138"/>
  <c r="V134"/>
  <c r="U134"/>
  <c r="T134"/>
  <c r="R134"/>
  <c r="M134"/>
  <c r="L134"/>
  <c r="K134"/>
  <c r="V133"/>
  <c r="U133"/>
  <c r="V132"/>
  <c r="U132"/>
  <c r="V131"/>
  <c r="U131"/>
  <c r="V130"/>
  <c r="U130"/>
  <c r="V129"/>
  <c r="U129"/>
  <c r="V128"/>
  <c r="U128"/>
  <c r="V127"/>
  <c r="U127"/>
  <c r="V126"/>
  <c r="U126"/>
  <c r="V125"/>
  <c r="U125"/>
  <c r="V124"/>
  <c r="U124"/>
  <c r="V123"/>
  <c r="U123"/>
  <c r="V122"/>
  <c r="U122"/>
  <c r="V120"/>
  <c r="U120"/>
  <c r="V119"/>
  <c r="U119"/>
  <c r="V118"/>
  <c r="U118"/>
  <c r="V117"/>
  <c r="U117"/>
  <c r="V116"/>
  <c r="U116"/>
  <c r="V114"/>
  <c r="U114"/>
  <c r="V113"/>
  <c r="U113"/>
  <c r="V112"/>
  <c r="U112"/>
  <c r="V111"/>
  <c r="U111"/>
  <c r="V110"/>
  <c r="U110"/>
  <c r="V109"/>
  <c r="U109"/>
  <c r="V108"/>
  <c r="U108"/>
  <c r="V107"/>
  <c r="U107"/>
  <c r="V106"/>
  <c r="U106"/>
  <c r="V105"/>
  <c r="U105"/>
  <c r="V104"/>
  <c r="U104"/>
  <c r="V103"/>
  <c r="U103"/>
  <c r="V102"/>
  <c r="U102"/>
  <c r="V100"/>
  <c r="U100"/>
  <c r="V99"/>
  <c r="U99"/>
  <c r="V98"/>
  <c r="U98"/>
  <c r="V97"/>
  <c r="U97"/>
  <c r="V96"/>
  <c r="U96"/>
  <c r="V95"/>
  <c r="U95"/>
  <c r="V94"/>
  <c r="U94"/>
  <c r="V93"/>
  <c r="U93"/>
  <c r="V92"/>
  <c r="U92"/>
  <c r="V91"/>
  <c r="U91"/>
  <c r="V90"/>
  <c r="U90"/>
  <c r="V89"/>
  <c r="U89"/>
  <c r="V88"/>
  <c r="U88"/>
  <c r="V87"/>
  <c r="U87"/>
  <c r="V86"/>
  <c r="U86"/>
  <c r="V85"/>
  <c r="U85"/>
  <c r="V84"/>
  <c r="U84"/>
  <c r="V83"/>
  <c r="U83"/>
  <c r="V82"/>
  <c r="U82"/>
  <c r="V81"/>
  <c r="U81"/>
  <c r="V80"/>
  <c r="U80"/>
  <c r="V79"/>
  <c r="U79"/>
  <c r="V78"/>
  <c r="U78"/>
  <c r="V77"/>
  <c r="U77"/>
  <c r="V76"/>
  <c r="U76"/>
  <c r="V75"/>
  <c r="U75"/>
  <c r="V74"/>
  <c r="U74"/>
  <c r="V73"/>
  <c r="U73"/>
  <c r="V72"/>
  <c r="U72"/>
  <c r="V71"/>
  <c r="U71"/>
  <c r="V70"/>
  <c r="U70"/>
  <c r="V69"/>
  <c r="U69"/>
  <c r="V68"/>
  <c r="U68"/>
  <c r="V67"/>
  <c r="U67"/>
  <c r="V66"/>
  <c r="U66"/>
  <c r="V65"/>
  <c r="U65"/>
  <c r="V64"/>
  <c r="U64"/>
  <c r="V63"/>
  <c r="U63"/>
  <c r="V62"/>
  <c r="U62"/>
  <c r="V61"/>
  <c r="U61"/>
  <c r="V60"/>
  <c r="U60"/>
  <c r="V59"/>
  <c r="U59"/>
  <c r="V58"/>
  <c r="U58"/>
  <c r="V57"/>
  <c r="U57"/>
  <c r="V56"/>
  <c r="U56"/>
  <c r="V55"/>
  <c r="U55"/>
  <c r="V54"/>
  <c r="U54"/>
  <c r="V53"/>
  <c r="U53"/>
  <c r="V52"/>
  <c r="U52"/>
  <c r="V51"/>
  <c r="U51"/>
  <c r="V50"/>
  <c r="U50"/>
  <c r="V49"/>
  <c r="U49"/>
  <c r="V48"/>
  <c r="U48"/>
  <c r="V47"/>
  <c r="U47"/>
  <c r="V46"/>
  <c r="U46"/>
  <c r="V45"/>
  <c r="U45"/>
  <c r="V44"/>
  <c r="U44"/>
  <c r="V43"/>
  <c r="U43"/>
  <c r="V42"/>
  <c r="U42"/>
  <c r="V41"/>
  <c r="U41"/>
  <c r="V40"/>
  <c r="U40"/>
  <c r="V39"/>
  <c r="U39"/>
  <c r="V38"/>
  <c r="U38"/>
  <c r="V37"/>
  <c r="U37"/>
  <c r="V36"/>
  <c r="U36"/>
  <c r="V35"/>
  <c r="U35"/>
  <c r="V34"/>
  <c r="U34"/>
  <c r="V33"/>
  <c r="U33"/>
  <c r="V32"/>
  <c r="U32"/>
  <c r="V31"/>
  <c r="U31"/>
  <c r="V30"/>
  <c r="U30"/>
  <c r="V29"/>
  <c r="U29"/>
  <c r="V28"/>
  <c r="U28"/>
  <c r="V27"/>
  <c r="U27"/>
  <c r="V26"/>
  <c r="U26"/>
  <c r="V25"/>
  <c r="U25"/>
  <c r="V24"/>
  <c r="U24"/>
  <c r="V23"/>
  <c r="U23"/>
  <c r="V22"/>
  <c r="U22"/>
  <c r="V21"/>
  <c r="U21"/>
  <c r="V20"/>
  <c r="U20"/>
  <c r="V19"/>
  <c r="U19"/>
  <c r="V18"/>
  <c r="U18"/>
  <c r="V17"/>
  <c r="U17"/>
  <c r="V16"/>
  <c r="U16"/>
  <c r="V15"/>
  <c r="U15"/>
  <c r="V14"/>
  <c r="U14"/>
  <c r="V13"/>
  <c r="U13"/>
  <c r="V12"/>
  <c r="U12"/>
  <c r="V11"/>
  <c r="U11"/>
  <c r="V10"/>
  <c r="U10"/>
  <c r="U9"/>
  <c r="V8"/>
  <c r="U8"/>
  <c r="V7"/>
  <c r="U7"/>
  <c r="V6"/>
  <c r="U6"/>
  <c r="P181" i="5"/>
</calcChain>
</file>

<file path=xl/comments1.xml><?xml version="1.0" encoding="utf-8"?>
<comments xmlns="http://schemas.openxmlformats.org/spreadsheetml/2006/main">
  <authors>
    <author>邹敏霞</author>
  </authors>
  <commentList>
    <comment ref="H4" authorId="0">
      <text>
        <r>
          <rPr>
            <b/>
            <sz val="9"/>
            <rFont val="Tahoma"/>
            <family val="2"/>
          </rPr>
          <t>3</t>
        </r>
        <r>
          <rPr>
            <b/>
            <sz val="9"/>
            <rFont val="宋体"/>
            <family val="3"/>
            <charset val="134"/>
          </rPr>
          <t>楼商业</t>
        </r>
        <r>
          <rPr>
            <b/>
            <sz val="9"/>
            <rFont val="Tahoma"/>
            <family val="2"/>
          </rPr>
          <t xml:space="preserve"> </t>
        </r>
        <r>
          <rPr>
            <b/>
            <sz val="9"/>
            <rFont val="宋体"/>
            <family val="3"/>
            <charset val="134"/>
          </rPr>
          <t>，案例少</t>
        </r>
      </text>
    </comment>
    <comment ref="N67" authorId="0">
      <text>
        <r>
          <rPr>
            <sz val="9"/>
            <rFont val="宋体"/>
            <family val="3"/>
            <charset val="134"/>
          </rPr>
          <t>选取土地比较法,已是划拨性质，不再扣出让金</t>
        </r>
      </text>
    </comment>
  </commentList>
</comments>
</file>

<file path=xl/comments2.xml><?xml version="1.0" encoding="utf-8"?>
<comments xmlns="http://schemas.openxmlformats.org/spreadsheetml/2006/main">
  <authors>
    <author>邹敏霞</author>
    <author>echo_</author>
  </authors>
  <commentList>
    <comment ref="G6" authorId="0">
      <text>
        <r>
          <rPr>
            <b/>
            <sz val="9"/>
            <rFont val="Tahoma"/>
            <family val="2"/>
          </rPr>
          <t>3</t>
        </r>
        <r>
          <rPr>
            <b/>
            <sz val="9"/>
            <rFont val="宋体"/>
            <family val="3"/>
            <charset val="134"/>
          </rPr>
          <t>楼商业</t>
        </r>
        <r>
          <rPr>
            <b/>
            <sz val="9"/>
            <rFont val="Tahoma"/>
            <family val="2"/>
          </rPr>
          <t xml:space="preserve"> </t>
        </r>
        <r>
          <rPr>
            <b/>
            <sz val="9"/>
            <rFont val="宋体"/>
            <family val="3"/>
            <charset val="134"/>
          </rPr>
          <t>，案例少</t>
        </r>
      </text>
    </comment>
    <comment ref="P6" authorId="0">
      <text>
        <r>
          <rPr>
            <b/>
            <sz val="9"/>
            <rFont val="宋体"/>
            <family val="3"/>
            <charset val="134"/>
          </rPr>
          <t>修改报酬率增长率</t>
        </r>
        <r>
          <rPr>
            <sz val="9"/>
            <rFont val="Tahoma"/>
            <family val="2"/>
          </rPr>
          <t xml:space="preserve">
</t>
        </r>
      </text>
    </comment>
    <comment ref="N13" authorId="1">
      <text>
        <r>
          <rPr>
            <b/>
            <sz val="9"/>
            <rFont val="宋体"/>
            <family val="3"/>
            <charset val="134"/>
          </rPr>
          <t>echo_:</t>
        </r>
        <r>
          <rPr>
            <sz val="9"/>
            <rFont val="宋体"/>
            <family val="3"/>
            <charset val="134"/>
          </rPr>
          <t xml:space="preserve">
面积对不上，出租面积8587.32</t>
        </r>
      </text>
    </comment>
    <comment ref="P30" authorId="0">
      <text>
        <r>
          <rPr>
            <b/>
            <sz val="9"/>
            <rFont val="宋体"/>
            <family val="3"/>
            <charset val="134"/>
          </rPr>
          <t>更新案例</t>
        </r>
      </text>
    </comment>
    <comment ref="Q37" authorId="0">
      <text>
        <r>
          <rPr>
            <b/>
            <sz val="9"/>
            <rFont val="Tahoma"/>
            <family val="2"/>
          </rPr>
          <t>1</t>
        </r>
        <r>
          <rPr>
            <b/>
            <sz val="9"/>
            <rFont val="宋体"/>
            <family val="3"/>
            <charset val="134"/>
          </rPr>
          <t>层商业</t>
        </r>
        <r>
          <rPr>
            <b/>
            <sz val="9"/>
            <rFont val="Tahoma"/>
            <family val="2"/>
          </rPr>
          <t>7900</t>
        </r>
        <r>
          <rPr>
            <b/>
            <sz val="9"/>
            <rFont val="宋体"/>
            <family val="3"/>
            <charset val="134"/>
          </rPr>
          <t>元，</t>
        </r>
        <r>
          <rPr>
            <b/>
            <sz val="9"/>
            <rFont val="Tahoma"/>
            <family val="2"/>
          </rPr>
          <t>2-4</t>
        </r>
        <r>
          <rPr>
            <b/>
            <sz val="9"/>
            <rFont val="宋体"/>
            <family val="3"/>
            <charset val="134"/>
          </rPr>
          <t>层办公</t>
        </r>
        <r>
          <rPr>
            <b/>
            <sz val="9"/>
            <rFont val="Tahoma"/>
            <family val="2"/>
          </rPr>
          <t>4600</t>
        </r>
        <r>
          <rPr>
            <b/>
            <sz val="9"/>
            <rFont val="宋体"/>
            <family val="3"/>
            <charset val="134"/>
          </rPr>
          <t>元（倒算单价）</t>
        </r>
      </text>
    </comment>
    <comment ref="R69" authorId="0">
      <text>
        <r>
          <rPr>
            <sz val="9"/>
            <rFont val="宋体"/>
            <family val="3"/>
            <charset val="134"/>
          </rPr>
          <t>选取土地比较法,已是划拨性质，不再扣出让金</t>
        </r>
      </text>
    </comment>
    <comment ref="Q112" authorId="0">
      <text>
        <r>
          <rPr>
            <b/>
            <sz val="9"/>
            <rFont val="宋体"/>
            <family val="3"/>
            <charset val="134"/>
          </rPr>
          <t>邹敏霞</t>
        </r>
        <r>
          <rPr>
            <b/>
            <sz val="9"/>
            <rFont val="Tahoma"/>
            <family val="2"/>
          </rPr>
          <t>:</t>
        </r>
        <r>
          <rPr>
            <sz val="9"/>
            <rFont val="Tahoma"/>
            <family val="2"/>
          </rPr>
          <t xml:space="preserve">
1</t>
        </r>
        <r>
          <rPr>
            <sz val="9"/>
            <rFont val="宋体"/>
            <family val="3"/>
            <charset val="134"/>
          </rPr>
          <t>层</t>
        </r>
        <r>
          <rPr>
            <sz val="9"/>
            <rFont val="Tahoma"/>
            <family val="2"/>
          </rPr>
          <t>15800 2</t>
        </r>
        <r>
          <rPr>
            <sz val="9"/>
            <rFont val="宋体"/>
            <family val="3"/>
            <charset val="134"/>
          </rPr>
          <t>层</t>
        </r>
        <r>
          <rPr>
            <sz val="9"/>
            <rFont val="Tahoma"/>
            <family val="2"/>
          </rPr>
          <t xml:space="preserve">7900 </t>
        </r>
        <r>
          <rPr>
            <sz val="9"/>
            <rFont val="宋体"/>
            <family val="3"/>
            <charset val="134"/>
          </rPr>
          <t>均价</t>
        </r>
      </text>
    </comment>
    <comment ref="Q117" authorId="0">
      <text>
        <r>
          <rPr>
            <b/>
            <sz val="9"/>
            <rFont val="宋体"/>
            <family val="3"/>
            <charset val="134"/>
          </rPr>
          <t>邹敏霞</t>
        </r>
        <r>
          <rPr>
            <b/>
            <sz val="9"/>
            <rFont val="Tahoma"/>
            <family val="2"/>
          </rPr>
          <t>:</t>
        </r>
        <r>
          <rPr>
            <sz val="9"/>
            <rFont val="Tahoma"/>
            <family val="2"/>
          </rPr>
          <t xml:space="preserve">
1</t>
        </r>
        <r>
          <rPr>
            <sz val="9"/>
            <rFont val="宋体"/>
            <family val="3"/>
            <charset val="134"/>
          </rPr>
          <t>层</t>
        </r>
        <r>
          <rPr>
            <sz val="9"/>
            <rFont val="Tahoma"/>
            <family val="2"/>
          </rPr>
          <t>1.29</t>
        </r>
        <r>
          <rPr>
            <sz val="9"/>
            <rFont val="宋体"/>
            <family val="3"/>
            <charset val="134"/>
          </rPr>
          <t>万</t>
        </r>
        <r>
          <rPr>
            <sz val="9"/>
            <rFont val="Tahoma"/>
            <family val="2"/>
          </rPr>
          <t xml:space="preserve"> 2-4</t>
        </r>
        <r>
          <rPr>
            <sz val="9"/>
            <rFont val="宋体"/>
            <family val="3"/>
            <charset val="134"/>
          </rPr>
          <t>层</t>
        </r>
        <r>
          <rPr>
            <sz val="9"/>
            <rFont val="Tahoma"/>
            <family val="2"/>
          </rPr>
          <t>0.54</t>
        </r>
        <r>
          <rPr>
            <sz val="9"/>
            <rFont val="宋体"/>
            <family val="3"/>
            <charset val="134"/>
          </rPr>
          <t>万</t>
        </r>
      </text>
    </comment>
    <comment ref="N125" authorId="1">
      <text>
        <r>
          <rPr>
            <b/>
            <sz val="9"/>
            <rFont val="宋体"/>
            <family val="3"/>
            <charset val="134"/>
          </rPr>
          <t>echo_:</t>
        </r>
        <r>
          <rPr>
            <sz val="9"/>
            <rFont val="宋体"/>
            <family val="3"/>
            <charset val="134"/>
          </rPr>
          <t xml:space="preserve">
合同明细没面积</t>
        </r>
      </text>
    </comment>
  </commentList>
</comments>
</file>

<file path=xl/comments3.xml><?xml version="1.0" encoding="utf-8"?>
<comments xmlns="http://schemas.openxmlformats.org/spreadsheetml/2006/main">
  <authors>
    <author>邹敏霞</author>
    <author>echo_</author>
  </authors>
  <commentList>
    <comment ref="G6" authorId="0">
      <text>
        <r>
          <rPr>
            <b/>
            <sz val="9"/>
            <rFont val="Tahoma"/>
            <family val="2"/>
          </rPr>
          <t>3</t>
        </r>
        <r>
          <rPr>
            <b/>
            <sz val="9"/>
            <rFont val="宋体"/>
            <family val="3"/>
            <charset val="134"/>
          </rPr>
          <t>楼商业</t>
        </r>
        <r>
          <rPr>
            <b/>
            <sz val="9"/>
            <rFont val="Tahoma"/>
            <family val="2"/>
          </rPr>
          <t xml:space="preserve"> </t>
        </r>
        <r>
          <rPr>
            <b/>
            <sz val="9"/>
            <rFont val="宋体"/>
            <family val="3"/>
            <charset val="134"/>
          </rPr>
          <t>，案例少</t>
        </r>
      </text>
    </comment>
    <comment ref="P6" authorId="0">
      <text>
        <r>
          <rPr>
            <b/>
            <sz val="9"/>
            <rFont val="宋体"/>
            <family val="3"/>
            <charset val="134"/>
          </rPr>
          <t>修改报酬率增长率</t>
        </r>
        <r>
          <rPr>
            <sz val="9"/>
            <rFont val="Tahoma"/>
            <family val="2"/>
          </rPr>
          <t xml:space="preserve">
</t>
        </r>
      </text>
    </comment>
    <comment ref="N13" authorId="1">
      <text>
        <r>
          <rPr>
            <b/>
            <sz val="9"/>
            <rFont val="宋体"/>
            <family val="3"/>
            <charset val="134"/>
          </rPr>
          <t>echo_:</t>
        </r>
        <r>
          <rPr>
            <sz val="9"/>
            <rFont val="宋体"/>
            <family val="3"/>
            <charset val="134"/>
          </rPr>
          <t xml:space="preserve">
面积对不上，出租面积8587.32</t>
        </r>
      </text>
    </comment>
    <comment ref="P17" authorId="0">
      <text>
        <r>
          <rPr>
            <b/>
            <sz val="9"/>
            <rFont val="宋体"/>
            <family val="3"/>
            <charset val="134"/>
          </rPr>
          <t>更新案例</t>
        </r>
      </text>
    </comment>
    <comment ref="Q24" authorId="0">
      <text>
        <r>
          <rPr>
            <b/>
            <sz val="9"/>
            <rFont val="Tahoma"/>
            <family val="2"/>
          </rPr>
          <t>1</t>
        </r>
        <r>
          <rPr>
            <b/>
            <sz val="9"/>
            <rFont val="宋体"/>
            <family val="3"/>
            <charset val="134"/>
          </rPr>
          <t>层商业</t>
        </r>
        <r>
          <rPr>
            <b/>
            <sz val="9"/>
            <rFont val="Tahoma"/>
            <family val="2"/>
          </rPr>
          <t>7900</t>
        </r>
        <r>
          <rPr>
            <b/>
            <sz val="9"/>
            <rFont val="宋体"/>
            <family val="3"/>
            <charset val="134"/>
          </rPr>
          <t>元，</t>
        </r>
        <r>
          <rPr>
            <b/>
            <sz val="9"/>
            <rFont val="Tahoma"/>
            <family val="2"/>
          </rPr>
          <t>2-4</t>
        </r>
        <r>
          <rPr>
            <b/>
            <sz val="9"/>
            <rFont val="宋体"/>
            <family val="3"/>
            <charset val="134"/>
          </rPr>
          <t>层办公</t>
        </r>
        <r>
          <rPr>
            <b/>
            <sz val="9"/>
            <rFont val="Tahoma"/>
            <family val="2"/>
          </rPr>
          <t>4600</t>
        </r>
        <r>
          <rPr>
            <b/>
            <sz val="9"/>
            <rFont val="宋体"/>
            <family val="3"/>
            <charset val="134"/>
          </rPr>
          <t>元（倒算单价）</t>
        </r>
      </text>
    </comment>
    <comment ref="R25" authorId="0">
      <text>
        <r>
          <rPr>
            <sz val="9"/>
            <rFont val="宋体"/>
            <family val="3"/>
            <charset val="134"/>
          </rPr>
          <t>选取土地比较法,已是划拨性质，不再扣出让金</t>
        </r>
      </text>
    </comment>
    <comment ref="Q63" authorId="0">
      <text>
        <r>
          <rPr>
            <b/>
            <sz val="9"/>
            <rFont val="宋体"/>
            <family val="3"/>
            <charset val="134"/>
          </rPr>
          <t>邹敏霞</t>
        </r>
        <r>
          <rPr>
            <b/>
            <sz val="9"/>
            <rFont val="Tahoma"/>
            <family val="2"/>
          </rPr>
          <t>:</t>
        </r>
        <r>
          <rPr>
            <sz val="9"/>
            <rFont val="Tahoma"/>
            <family val="2"/>
          </rPr>
          <t xml:space="preserve">
1</t>
        </r>
        <r>
          <rPr>
            <sz val="9"/>
            <rFont val="宋体"/>
            <family val="3"/>
            <charset val="134"/>
          </rPr>
          <t>层</t>
        </r>
        <r>
          <rPr>
            <sz val="9"/>
            <rFont val="Tahoma"/>
            <family val="2"/>
          </rPr>
          <t>15800 2</t>
        </r>
        <r>
          <rPr>
            <sz val="9"/>
            <rFont val="宋体"/>
            <family val="3"/>
            <charset val="134"/>
          </rPr>
          <t>层</t>
        </r>
        <r>
          <rPr>
            <sz val="9"/>
            <rFont val="Tahoma"/>
            <family val="2"/>
          </rPr>
          <t xml:space="preserve">7900 </t>
        </r>
        <r>
          <rPr>
            <sz val="9"/>
            <rFont val="宋体"/>
            <family val="3"/>
            <charset val="134"/>
          </rPr>
          <t>均价</t>
        </r>
      </text>
    </comment>
    <comment ref="Q68" authorId="0">
      <text>
        <r>
          <rPr>
            <b/>
            <sz val="9"/>
            <rFont val="宋体"/>
            <family val="3"/>
            <charset val="134"/>
          </rPr>
          <t>邹敏霞</t>
        </r>
        <r>
          <rPr>
            <b/>
            <sz val="9"/>
            <rFont val="Tahoma"/>
            <family val="2"/>
          </rPr>
          <t>:</t>
        </r>
        <r>
          <rPr>
            <sz val="9"/>
            <rFont val="Tahoma"/>
            <family val="2"/>
          </rPr>
          <t xml:space="preserve">
1</t>
        </r>
        <r>
          <rPr>
            <sz val="9"/>
            <rFont val="宋体"/>
            <family val="3"/>
            <charset val="134"/>
          </rPr>
          <t>层</t>
        </r>
        <r>
          <rPr>
            <sz val="9"/>
            <rFont val="Tahoma"/>
            <family val="2"/>
          </rPr>
          <t>1.29</t>
        </r>
        <r>
          <rPr>
            <sz val="9"/>
            <rFont val="宋体"/>
            <family val="3"/>
            <charset val="134"/>
          </rPr>
          <t>万</t>
        </r>
        <r>
          <rPr>
            <sz val="9"/>
            <rFont val="Tahoma"/>
            <family val="2"/>
          </rPr>
          <t xml:space="preserve"> 2-4</t>
        </r>
        <r>
          <rPr>
            <sz val="9"/>
            <rFont val="宋体"/>
            <family val="3"/>
            <charset val="134"/>
          </rPr>
          <t>层</t>
        </r>
        <r>
          <rPr>
            <sz val="9"/>
            <rFont val="Tahoma"/>
            <family val="2"/>
          </rPr>
          <t>0.54</t>
        </r>
        <r>
          <rPr>
            <sz val="9"/>
            <rFont val="宋体"/>
            <family val="3"/>
            <charset val="134"/>
          </rPr>
          <t>万</t>
        </r>
      </text>
    </comment>
    <comment ref="N76" authorId="1">
      <text>
        <r>
          <rPr>
            <b/>
            <sz val="9"/>
            <rFont val="宋体"/>
            <family val="3"/>
            <charset val="134"/>
          </rPr>
          <t>echo_:</t>
        </r>
        <r>
          <rPr>
            <sz val="9"/>
            <rFont val="宋体"/>
            <family val="3"/>
            <charset val="134"/>
          </rPr>
          <t xml:space="preserve">
合同明细没面积</t>
        </r>
      </text>
    </comment>
  </commentList>
</comments>
</file>

<file path=xl/sharedStrings.xml><?xml version="1.0" encoding="utf-8"?>
<sst xmlns="http://schemas.openxmlformats.org/spreadsheetml/2006/main" count="4205" uniqueCount="519">
  <si>
    <t>投资性房地产-公允价值</t>
  </si>
  <si>
    <r>
      <rPr>
        <sz val="11"/>
        <rFont val="宋体"/>
        <family val="3"/>
        <charset val="134"/>
        <scheme val="minor"/>
      </rPr>
      <t>评估基准日：2</t>
    </r>
    <r>
      <rPr>
        <sz val="11"/>
        <rFont val="宋体"/>
        <family val="3"/>
        <charset val="134"/>
      </rPr>
      <t>020年12月31日</t>
    </r>
  </si>
  <si>
    <t>产权持有单位：恩施州国有资本投资运营有限公司</t>
  </si>
  <si>
    <t>序号</t>
  </si>
  <si>
    <t>名称</t>
  </si>
  <si>
    <t>坐落</t>
  </si>
  <si>
    <t>不动产证编号</t>
  </si>
  <si>
    <t>有权持有人</t>
  </si>
  <si>
    <t>用途</t>
  </si>
  <si>
    <t>使用期限</t>
  </si>
  <si>
    <t>土地性质</t>
  </si>
  <si>
    <t>结构</t>
  </si>
  <si>
    <t>房屋类型</t>
  </si>
  <si>
    <t>楼层</t>
  </si>
  <si>
    <t>房屋面积（㎡）</t>
  </si>
  <si>
    <t>土地面积（㎡）</t>
  </si>
  <si>
    <t>账面值（万元）</t>
  </si>
  <si>
    <t>租赁情况</t>
  </si>
  <si>
    <t>评估租金</t>
  </si>
  <si>
    <t>评估方法</t>
  </si>
  <si>
    <t>单价
（元/㎡）</t>
  </si>
  <si>
    <t>评估值（万元）</t>
  </si>
  <si>
    <t>增减值（万元）</t>
  </si>
  <si>
    <t>增值率％</t>
  </si>
  <si>
    <t>备注</t>
  </si>
  <si>
    <t>恩施市施州大道153号2幢A单元0301号</t>
  </si>
  <si>
    <t>鄂（2016）恩施市不动产权第0000174号</t>
  </si>
  <si>
    <t>恩施州国有资本投资运营有限公司</t>
  </si>
  <si>
    <t>商业用地/商业服务</t>
  </si>
  <si>
    <t xml:space="preserve">出让 </t>
  </si>
  <si>
    <t>钢混结构</t>
  </si>
  <si>
    <t>商业</t>
  </si>
  <si>
    <t>3/19</t>
  </si>
  <si>
    <t>收益法（商业）</t>
  </si>
  <si>
    <t>恩施市施州大道153号2幢A单元0302号</t>
  </si>
  <si>
    <t>鄂（2016）恩施市不动产权第0000175号</t>
  </si>
  <si>
    <t>小渡船街道办事处旗峰大道500号</t>
  </si>
  <si>
    <t>恩市国用（2016）第030351号</t>
  </si>
  <si>
    <t>工业用地</t>
  </si>
  <si>
    <t>/</t>
  </si>
  <si>
    <t>成本法、基准地价（工业）</t>
  </si>
  <si>
    <t>旗峰大道500号</t>
  </si>
  <si>
    <t>恩施房权证恩施市字第201610496号</t>
  </si>
  <si>
    <t>工业用房</t>
  </si>
  <si>
    <t>已拆</t>
  </si>
  <si>
    <t>已拆除</t>
  </si>
  <si>
    <t>恩施房权证恩施市字第201610494号</t>
  </si>
  <si>
    <t>砖木结构</t>
  </si>
  <si>
    <t>工业厂房</t>
  </si>
  <si>
    <t>1/1</t>
  </si>
  <si>
    <t>三孔桥路110号1幢101、201号</t>
  </si>
  <si>
    <t>鄂（2017）恩施市不动产权第0003017号</t>
  </si>
  <si>
    <t>城镇住宅用地/住宅</t>
  </si>
  <si>
    <t>混合结构</t>
  </si>
  <si>
    <t>住宅</t>
  </si>
  <si>
    <t>1-2</t>
  </si>
  <si>
    <t>比较法（住宅）</t>
  </si>
  <si>
    <t>恩施市施州大道43号（福恩府）1幢1单元101、201、301号</t>
  </si>
  <si>
    <t>鄂（2017）恩施州不动产权第0000024号</t>
  </si>
  <si>
    <t>综合用地/商服住宅</t>
  </si>
  <si>
    <t>商服住宅</t>
  </si>
  <si>
    <t>1-3/16</t>
  </si>
  <si>
    <t>1层60、72（80m小）；1-3层30</t>
  </si>
  <si>
    <t>恩施市红庙开发区施州大道（红庙下官田）1幢101-701号</t>
  </si>
  <si>
    <t>鄂（2018）恩施市不动产权第0007324号</t>
  </si>
  <si>
    <t>城镇住宅用地/机关团体用地/综合用房</t>
  </si>
  <si>
    <t>办公用房</t>
  </si>
  <si>
    <t>1-7</t>
  </si>
  <si>
    <t>比较法（办公）</t>
  </si>
  <si>
    <t>恩施市舞阳街道办事处舞阳大道2号2幢-101-104号</t>
  </si>
  <si>
    <t>鄂（2017）恩施州不动产权第0000941号</t>
  </si>
  <si>
    <t>办公</t>
  </si>
  <si>
    <t xml:space="preserve">划拨/存量房 </t>
  </si>
  <si>
    <t>-1-4/5</t>
  </si>
  <si>
    <t>1层门面209元，3、4层20元，5层10元</t>
  </si>
  <si>
    <t>比较/收益法（办公划拨）2019年比较法</t>
  </si>
  <si>
    <t>恩施市施州大道155号（金安建设大厦）1幢1903号</t>
  </si>
  <si>
    <t>鄂（2017）恩施州不动产权第0000820号</t>
  </si>
  <si>
    <t>商业服务</t>
  </si>
  <si>
    <t>商业用房</t>
  </si>
  <si>
    <t>19/20</t>
  </si>
  <si>
    <t>14元/平*月</t>
  </si>
  <si>
    <t>桔园街1号1幢101、201、301号</t>
  </si>
  <si>
    <t>鄂（2017）恩施州不动产权第0016129号</t>
  </si>
  <si>
    <t>1-3/3</t>
  </si>
  <si>
    <t>福田区白沙岭南天大厦第5栋501</t>
  </si>
  <si>
    <t>粤（2020）深圳市不动产权第0237953号</t>
  </si>
  <si>
    <t>住宅/住宅</t>
  </si>
  <si>
    <t>5/19</t>
  </si>
  <si>
    <t>80元/平*月</t>
  </si>
  <si>
    <t>福田区白沙岭南天大厦第5栋502</t>
  </si>
  <si>
    <t>粤（2020）深圳市不动产权第0238572号</t>
  </si>
  <si>
    <t>福田区白沙岭南天大厦第5栋503</t>
  </si>
  <si>
    <t>粤（2020）深圳市不动产权第0237780号</t>
  </si>
  <si>
    <t>福田区白沙岭南天大厦第5栋504</t>
  </si>
  <si>
    <t>粤（2020）深圳市不动产权第00237989号</t>
  </si>
  <si>
    <t>福田区白沙岭南天大厦第5栋505</t>
  </si>
  <si>
    <t>粤（2020）深圳市不动产权第0238340号</t>
  </si>
  <si>
    <t>福田区白沙岭南天大厦第5栋506</t>
  </si>
  <si>
    <t>粤（2020）深圳市不动产权第0238565号</t>
  </si>
  <si>
    <t>福田区白沙岭南天大厦第5栋507</t>
  </si>
  <si>
    <t>粤（2020）深圳市不动产权第0238334号</t>
  </si>
  <si>
    <t>福田区白沙岭南天大厦第5栋508</t>
  </si>
  <si>
    <t>粤（2020）深圳市不动产权第0237947号</t>
  </si>
  <si>
    <t>西城区万博苑6号楼15层1501</t>
  </si>
  <si>
    <t>京（2017）西不动产权第0035165号</t>
  </si>
  <si>
    <t>15/26</t>
  </si>
  <si>
    <t>西城区万博苑6号楼15层1507</t>
  </si>
  <si>
    <t>西城区万博苑6号楼15层1508</t>
  </si>
  <si>
    <t>朝阳区枣营北里32号楼2层32-6</t>
  </si>
  <si>
    <t>京（2017）朝不动产权第0122284号</t>
  </si>
  <si>
    <t>2/6</t>
  </si>
  <si>
    <t>朝阳区枣营北里32号楼1层32-3</t>
  </si>
  <si>
    <t>1/6</t>
  </si>
  <si>
    <t>恩施市小渡船街道办事处航空花园57号C幢1单元多用房103号</t>
  </si>
  <si>
    <t>鄂（2017）恩施市不动产权第0016657号</t>
  </si>
  <si>
    <t>其他/多用房</t>
  </si>
  <si>
    <t>1/8</t>
  </si>
  <si>
    <t xml:space="preserve">比较法（住宅） </t>
  </si>
  <si>
    <t>恩施市小渡船街道办事处航空花园57号C幢1单元多用房104号</t>
  </si>
  <si>
    <t>鄂（2017）恩施市不动产权第0016658号</t>
  </si>
  <si>
    <t>恩施市小渡船街道办事处航空花园57号C幢1单元多用房101号</t>
  </si>
  <si>
    <t>鄂（2017）恩施市不动产权第0016678号</t>
  </si>
  <si>
    <t>恩施市小渡船街道办事处航空花园57号C幢1单元多用房102号</t>
  </si>
  <si>
    <t>鄂（2017）恩施市不动产权第0016728号</t>
  </si>
  <si>
    <t>恩施市小渡船街道办事处航空花园57号C幢1单元车库107号</t>
  </si>
  <si>
    <t>鄂（2017）恩施市不动产权第0016729号</t>
  </si>
  <si>
    <t>城镇住宅用地/车库/车位</t>
  </si>
  <si>
    <t>车库/车位</t>
  </si>
  <si>
    <t xml:space="preserve">比较法（车位） </t>
  </si>
  <si>
    <t>恩施市小渡船街道办事处航空花园57号C幢1单元车库106号</t>
  </si>
  <si>
    <t>鄂（2017）恩施市不动产权第0016730号</t>
  </si>
  <si>
    <t>舞阳街道办事处舞阳大街23号</t>
  </si>
  <si>
    <t>鄂（2018）恩施市不动产权第0000517号</t>
  </si>
  <si>
    <t>机关团体用地/综合用房</t>
  </si>
  <si>
    <t>综合</t>
  </si>
  <si>
    <t>1-7/7</t>
  </si>
  <si>
    <t>1层94、123</t>
  </si>
  <si>
    <t>比较法（办公）2019年收益法</t>
  </si>
  <si>
    <t>1-4/4</t>
  </si>
  <si>
    <t>1-2层25</t>
  </si>
  <si>
    <t>比较法（商业）</t>
  </si>
  <si>
    <t>武昌区中南路街丁字桥路文安街中南SOHO城（向阳村城中村改造K地块）/栋1单元9层1号</t>
  </si>
  <si>
    <t>鄂（2018）武汉市武昌不动产权第0002253号</t>
  </si>
  <si>
    <t>商业服务/办公</t>
  </si>
  <si>
    <t>9/32</t>
  </si>
  <si>
    <t>武昌区中南路街丁字桥路文安街中南SOHO城（向阳村城中村改造K地块）/栋1单元9层2号</t>
  </si>
  <si>
    <t>鄂（2018）武汉市武昌不动产权第0001889号</t>
  </si>
  <si>
    <t>武昌区中南路街丁字桥路文安街中南SOHO城（向阳村城中村改造K地块）/栋1单元9层3号</t>
  </si>
  <si>
    <t>鄂（2018）武汉市武昌不动产权第0002254号</t>
  </si>
  <si>
    <t>武昌区中南路街丁字桥路文安街中南SOHO城（向阳村城中村改造K地块）/栋1单元9层4号</t>
  </si>
  <si>
    <t>鄂（2018）武汉市武昌不动产权第0002006号</t>
  </si>
  <si>
    <t>武昌区中南路街丁字桥路文安街中南SOHO城（向阳村城中村改造K地块）/栋1单元9层5号</t>
  </si>
  <si>
    <t>鄂（2018）武汉市武昌不动产权第0001881号</t>
  </si>
  <si>
    <t>武昌区中南路街丁字桥路文安街中南SOHO城（向阳村城中村改造K地块）/栋1单元9层6号</t>
  </si>
  <si>
    <t>鄂（2018）武汉市武昌不动产权第0002008号</t>
  </si>
  <si>
    <t>武昌区中南路街丁字桥路文安街中南SOHO城（向阳村城中村改造K地块）/栋1单元9层7号</t>
  </si>
  <si>
    <t>鄂（2018）武汉市武昌不动产权第0002013号</t>
  </si>
  <si>
    <t>武昌区中南路街丁字桥路文安街中南SOHO城（向阳村城中村改造K地块）/栋1单元9层8号</t>
  </si>
  <si>
    <t>鄂（2018）武汉市武昌不动产权第0002223号</t>
  </si>
  <si>
    <t>武昌区中南路街丁字桥路文安街中南SOHO城（向阳村城中村改造K地块）/栋1单元9层9号</t>
  </si>
  <si>
    <t>鄂（2018）武汉市武昌不动产权第0002220号</t>
  </si>
  <si>
    <t>武昌区中南路街丁字桥路文安街中南SOHO城（向阳村城中村改造K地块）/栋1单元9层10号</t>
  </si>
  <si>
    <t>鄂（2018）武汉市武昌不动产权第0001888号</t>
  </si>
  <si>
    <t>武昌区中南路街丁字桥路文安街中南SOHO城（向阳村城中村改造K地块）/栋1单元9层11号</t>
  </si>
  <si>
    <t>鄂（2018）武汉市武昌不动产权第0001882号</t>
  </si>
  <si>
    <t>武昌区中南路街丁字桥路文安街中南SOHO城（向阳村城中村改造K地块）/栋1单元9层12号</t>
  </si>
  <si>
    <t>鄂（2018）武汉市武昌不动产权第0002015号</t>
  </si>
  <si>
    <t>武昌区中南路街丁字桥路文安街中南SOHO城（向阳村城中村改造K地块）/栋1单元9层13号</t>
  </si>
  <si>
    <t>鄂（2018）武汉市武昌不动产权第0002005号</t>
  </si>
  <si>
    <t>武昌区中南路街丁字桥路文安街中南SOHO城（向阳村城中村改造K地块）/栋1单元9层14号</t>
  </si>
  <si>
    <t>鄂（2018）武汉市武昌不动产权第0002024号</t>
  </si>
  <si>
    <t>武昌区中南路街丁字桥路文安街中南SOHO城（向阳村城中村改造K地块）/栋1单元9层15号</t>
  </si>
  <si>
    <t>鄂（2018）武汉市武昌不动产权第0002257号</t>
  </si>
  <si>
    <t>武昌区中南路街丁字桥路文安街中南SOHO城（向阳村城中村改造K地块）/栋1单元9层16号</t>
  </si>
  <si>
    <t>鄂（2018）武汉市武昌不动产权第0002256号</t>
  </si>
  <si>
    <t>武昌区中南路街丁字桥路文安街中南SOHO城（向阳村城中村改造K地块）/栋1单元9层17号</t>
  </si>
  <si>
    <t>鄂（2018）武汉市武昌不动产权第0001880号</t>
  </si>
  <si>
    <t>武昌区中南路街丁字桥路文安街中南SOHO城（向阳村城中村改造K地块）/栋1单元9层18号</t>
  </si>
  <si>
    <t>鄂（2018）武汉市武昌不动产权第0001890号</t>
  </si>
  <si>
    <t>武昌区中南路街丁字桥路文安街中南SOHO城（向阳村城中村改造K地块）/栋1单元9层19号</t>
  </si>
  <si>
    <t>鄂（2018）武汉市武昌不动产权第0001886号</t>
  </si>
  <si>
    <t>武昌区中南路街丁字桥路文安街中南SOHO城（向阳村城中村改造K地块）/栋1单元9层20号</t>
  </si>
  <si>
    <t>鄂（2018）武汉市武昌不动产权第0001883号</t>
  </si>
  <si>
    <t>武昌区中南路街丁字桥路文安街中南SOHO城（向阳村城中村改造K地块）/栋1单元9层21号</t>
  </si>
  <si>
    <t>鄂（2018）武汉市武昌不动产权第0002009号</t>
  </si>
  <si>
    <t>武昌区中南路街丁字桥路文安街中南SOHO城（向阳村城中村改造K地块）/栋1单元9层22号</t>
  </si>
  <si>
    <t>鄂（2018）武汉市武昌不动产权第0002023号</t>
  </si>
  <si>
    <t>武昌区中南路街丁字桥路文安街中南SOHO城（向阳村城中村改造K地块）/栋1单元9层23号</t>
  </si>
  <si>
    <t>鄂（2018）武汉市武昌不动产权第0001884号</t>
  </si>
  <si>
    <t>武昌区中南路街丁字桥路文安街中南SOHO城（向阳村城中村改造K地块）/栋1单元9层24号</t>
  </si>
  <si>
    <t>鄂（2018）武汉市武昌不动产权第0001885号</t>
  </si>
  <si>
    <t>武昌区中南路街丁字桥路文安街中南SOHO城（向阳村城中村改造K地块）/栋1单元9层25号</t>
  </si>
  <si>
    <t>鄂（2018）武汉市武昌不动产权第0002219号</t>
  </si>
  <si>
    <t>武昌区中南路街丁字桥路文安街中南SOHO城（向阳村城中村改造K地块）/栋1单元9层26号</t>
  </si>
  <si>
    <t>鄂（2018）武汉市武昌不动产权第0002222号</t>
  </si>
  <si>
    <t>武昌区中南路街丁字桥路文安街中南SOHO城（向阳村城中村改造K地块）/栋1单元28层14号</t>
  </si>
  <si>
    <t>鄂（2018）武汉市武昌不动产权第0002014号</t>
  </si>
  <si>
    <t>28/32</t>
  </si>
  <si>
    <t>复式</t>
  </si>
  <si>
    <t>武昌区中南路街丁字桥路文安街中南SOHO城（向阳村城中村改造K地块）/栋1单元28层15号</t>
  </si>
  <si>
    <t>鄂（2018）武汉市武昌不动产权第0002019号</t>
  </si>
  <si>
    <t>武昌区中南路街丁字桥路文安街中南SOHO城（向阳村城中村改造K地块）/栋1单元8层25号</t>
  </si>
  <si>
    <t>鄂（2018）武汉市武昌不动产权第0002258号</t>
  </si>
  <si>
    <t>8/32</t>
  </si>
  <si>
    <t>武昌区中南路街丁字桥路文安街中南SOHO城（向阳村城中村改造K地块）/栋1单元8层26号</t>
  </si>
  <si>
    <t>鄂（2018）武汉市武昌不动产权第0002221号</t>
  </si>
  <si>
    <t>朝阳区枣营北里37号楼13层37-8</t>
  </si>
  <si>
    <t>京（2018）朝不动产权第0028828号</t>
  </si>
  <si>
    <t>13/18</t>
  </si>
  <si>
    <t>恩施市舞阳街道办事处博物馆路2号1幢原博物馆大楼号</t>
  </si>
  <si>
    <t>鄂（2018）恩施市不动产权第0002286号</t>
  </si>
  <si>
    <t>文体娱乐用地/文化</t>
  </si>
  <si>
    <t>划拨/自建房</t>
  </si>
  <si>
    <t>收益法（博物馆）</t>
  </si>
  <si>
    <t>洪山区雄楚大街299号剑桥铭邸4-2-102</t>
  </si>
  <si>
    <t>鄂（2018）武汉市洪山不动产权第0090325号</t>
  </si>
  <si>
    <t>1/12</t>
  </si>
  <si>
    <t>洪山区雄楚大街299号剑桥铭邸5-2-302</t>
  </si>
  <si>
    <t>鄂（2018）武汉市洪山不动产权第0090277号</t>
  </si>
  <si>
    <t>3/12</t>
  </si>
  <si>
    <t>洪山区雄楚大街299号剑桥铭邸5-2-1102</t>
  </si>
  <si>
    <t>鄂（2018）武汉市洪山不动产权第0090321号</t>
  </si>
  <si>
    <t>11/12</t>
  </si>
  <si>
    <t>海口市文明东路上坡公寓D栋403房</t>
  </si>
  <si>
    <t>琼(2019)海口市不动产权第0058055号</t>
  </si>
  <si>
    <t>4/8</t>
  </si>
  <si>
    <t>海口市文明东路上坡公寓C栋302房</t>
  </si>
  <si>
    <t>琼(2019)海口市不动产权第0058054号</t>
  </si>
  <si>
    <t>3/8</t>
  </si>
  <si>
    <t>恩施市舞阳街道办事处东风大道276号（九立方）1幢2单元0901号</t>
  </si>
  <si>
    <t>鄂（2019）恩施州不动产权第0000042号</t>
  </si>
  <si>
    <t>9/30</t>
  </si>
  <si>
    <t>恩施市舞阳街道办事处东风大道276号（九立方）1幢2单元0903号</t>
  </si>
  <si>
    <t>鄂（2019）恩施州不动产权第0000041号</t>
  </si>
  <si>
    <t>恩施市舞阳街道办事处东风大道276号（九立方）1幢3单元0901号</t>
  </si>
  <si>
    <t>鄂（2019）恩施州不动产权第0000029号</t>
  </si>
  <si>
    <t>恩施市舞阳街道办事处东风大道276号（九立方）1幢3单元0902号</t>
  </si>
  <si>
    <t>鄂（2019）恩施州不动产权第0000044号</t>
  </si>
  <si>
    <t>恩施市舞阳街道办事处东风大道276号（九立方）1幢3单元0903号</t>
  </si>
  <si>
    <t>鄂（2019）恩施州不动产权第0000045号</t>
  </si>
  <si>
    <t>恩施市舞阳街道办事处东风大道276号（九立方）1幢3单元0904号</t>
  </si>
  <si>
    <t>鄂（2019）恩施州不动产权第0000046号</t>
  </si>
  <si>
    <t>恩施市舞阳街道办事处东风大道276号（九立方）1幢3单元0905号</t>
  </si>
  <si>
    <t>鄂（2019）恩施州不动产权第0000047号</t>
  </si>
  <si>
    <t>恩施市舞阳街道办事处东风大道276号（九立方）1幢3单元0906号</t>
  </si>
  <si>
    <t>鄂（2019）恩施州不动产权第0000048号</t>
  </si>
  <si>
    <t>恩施市舞阳街道办事处东风大道276号（九立方）1幢3单元1001号</t>
  </si>
  <si>
    <t>鄂（2019）恩施州不动产权第0000049号</t>
  </si>
  <si>
    <t>10/30</t>
  </si>
  <si>
    <t>恩施市舞阳街道办事处东风大道276号（九立方）1幢3单元1002号</t>
  </si>
  <si>
    <t>鄂（2019）恩施州不动产权第0000040号</t>
  </si>
  <si>
    <t>恩施市舞阳街道办事处东风大道276号（九立方）1幢3单元1003号</t>
  </si>
  <si>
    <t>鄂（2019）恩施州不动产权第0000032号</t>
  </si>
  <si>
    <t>恩施市舞阳街道办事处东风大道276号（九立方）1幢3单元1004号</t>
  </si>
  <si>
    <t>鄂（2019）恩施州不动产权第0000031号</t>
  </si>
  <si>
    <t>恩施市舞阳街道办事处东风大道276号（九立方）1幢3单元1005号</t>
  </si>
  <si>
    <t>鄂（2019）恩施州不动产权第0000030号</t>
  </si>
  <si>
    <t>恩施市舞阳街道办事处东风大道276号（九立方）1幢3单元1006号</t>
  </si>
  <si>
    <t>鄂（2019）恩施州不动产权第0000039号</t>
  </si>
  <si>
    <t>恩施市舞阳街道办事处东风大道276号（九立方）1幢3单元1101号</t>
  </si>
  <si>
    <t>鄂（2019）恩施州不动产权第0000038号</t>
  </si>
  <si>
    <t>11/30</t>
  </si>
  <si>
    <t>恩施市舞阳街道办事处东风大道276号（九立方）1幢3单元1102号</t>
  </si>
  <si>
    <t>鄂（2019）恩施州不动产权第0000037号</t>
  </si>
  <si>
    <t>恩施市舞阳街道办事处东风大道276号（九立方）1幢3单元1103号</t>
  </si>
  <si>
    <t>鄂（2019）恩施州不动产权第0000036号</t>
  </si>
  <si>
    <t>恩施市舞阳街道办事处东风大道276号（九立方）1幢3单元1104号</t>
  </si>
  <si>
    <t>鄂（2019）恩施州不动产权第0000035号</t>
  </si>
  <si>
    <t>恩施市舞阳街道办事处东风大道276号（九立方）1幢3单元1105号</t>
  </si>
  <si>
    <t>鄂（2019）恩施州不动产权第0000034号</t>
  </si>
  <si>
    <t>恩施市舞阳街道办事处东风大道276号（九立方）1幢3单元1106号</t>
  </si>
  <si>
    <t>鄂（2019）恩施州不动产权第0000033号</t>
  </si>
  <si>
    <t>巴东县信陵镇大坪社区万福路一期-1层仓储用房1-08</t>
  </si>
  <si>
    <t>鄂（2018）巴东县不动产权第0004963号</t>
  </si>
  <si>
    <t>商业住宅用地/仓储</t>
  </si>
  <si>
    <t>出让/自建房</t>
  </si>
  <si>
    <t>仓储</t>
  </si>
  <si>
    <t>-1/9</t>
  </si>
  <si>
    <t>产权过户了，但由农发担保公司管理</t>
  </si>
  <si>
    <t>收益法（仓储）</t>
  </si>
  <si>
    <t>根据与农发担保公司签订协议，恩施城外资产由农发担保公司管理</t>
  </si>
  <si>
    <t>巴东县信陵镇大坪社区万福路一期-1层仓储用房1-03</t>
  </si>
  <si>
    <t>鄂（2018）巴东县不动产权第0004967号</t>
  </si>
  <si>
    <t>巴东县信陵镇大坪社区万福路一期-1层仓储用房1-06</t>
  </si>
  <si>
    <t>鄂（2018）巴东县不动产权第0004966号</t>
  </si>
  <si>
    <t>巴东县信陵镇大坪社区万福路一期-1层仓储用房1-02</t>
  </si>
  <si>
    <t>鄂（2018）巴东县不动产权第0004965号</t>
  </si>
  <si>
    <t>巴东县信陵镇大坪社区万福路一期-1层仓储用房1-07</t>
  </si>
  <si>
    <t>鄂（2018）巴东县不动产权第0004964号</t>
  </si>
  <si>
    <t>湖北宣恩工业园区椒园生态产业园7幢2楼201号等5户</t>
  </si>
  <si>
    <t>鄂（2018）宣恩县不动产权第0001179号</t>
  </si>
  <si>
    <t>出让/存量房</t>
  </si>
  <si>
    <t>工业</t>
  </si>
  <si>
    <t>成本法、土地比较法（工业）</t>
  </si>
  <si>
    <t>1-5</t>
  </si>
  <si>
    <t>建始县业州镇指阳社区徐家沟路</t>
  </si>
  <si>
    <t>鄂（2018）建始县不动产权第0003828号</t>
  </si>
  <si>
    <t>2009/11/28至2079/11/28</t>
  </si>
  <si>
    <t>建始县业州镇广润社区文苑路10号</t>
  </si>
  <si>
    <t>鄂（2018）建始县不动产权第0003829号</t>
  </si>
  <si>
    <t>2014/12/02至2015/7/21</t>
  </si>
  <si>
    <t>1-4</t>
  </si>
  <si>
    <t>恩施市小渡船街道办事处施州大道66号（福星城）2幢0108号</t>
  </si>
  <si>
    <t>鄂（2018）恩施州不动产权第0000227号</t>
  </si>
  <si>
    <t>商服用地/商业服务</t>
  </si>
  <si>
    <t>1/24</t>
  </si>
  <si>
    <t>恩施市小渡船街道办事处施州大道66号（福星城）2幢0205号</t>
  </si>
  <si>
    <t>鄂（2018）恩施州不动产权第0000224号</t>
  </si>
  <si>
    <t>2/24</t>
  </si>
  <si>
    <t>恩施市小渡船街道办事处施州大道66号（福星城）2幢0206号</t>
  </si>
  <si>
    <t>鄂（2018）恩施州不动产权第0000228号</t>
  </si>
  <si>
    <t>恩施市小渡船街道办事处施州大道66号（福星城）2幢0207号</t>
  </si>
  <si>
    <t>鄂（2018）恩施市不动产权第0010740号</t>
  </si>
  <si>
    <t>恩施市小渡船街道办事处施州大道66号（福星城）2幢0212号</t>
  </si>
  <si>
    <t>鄂（2018）恩施州不动产权第0000221号</t>
  </si>
  <si>
    <t>恩施市小渡船街道办事处施州大道66号（福星城）2幢0213号</t>
  </si>
  <si>
    <t>鄂（2018）恩施州不动产权第0000225号</t>
  </si>
  <si>
    <t>恩施市小渡船街道办事处施州大道66号（福星城）5幢1单元0106号</t>
  </si>
  <si>
    <t>鄂（2018）恩施州不动产权第0000226号</t>
  </si>
  <si>
    <t>恩施市小渡船街道办事处施州大道66号（福星城）5幢1单元0206号</t>
  </si>
  <si>
    <t>鄂（2018）恩施州不动产权第0000229号</t>
  </si>
  <si>
    <t>恩施市六角亭街道办事处松树坪村(国际汽车城)8幢1单元117、217号</t>
  </si>
  <si>
    <t>鄂（2018）恩施州不动产权第0000239号</t>
  </si>
  <si>
    <t>恩施市小渡船街道办事处旗峰大道13号1幢101-501号</t>
  </si>
  <si>
    <t>鄂（2018）恩施州不动产权第0000238号</t>
  </si>
  <si>
    <t>恩施市舞阳街道办事处耿家坪村</t>
  </si>
  <si>
    <t>鄂（2018）恩施州不动产权第0000236号</t>
  </si>
  <si>
    <t>商服用地</t>
  </si>
  <si>
    <t>4S店</t>
  </si>
  <si>
    <t>恩施市小渡船街道办事处航空大道212号1幢1单元402号</t>
  </si>
  <si>
    <t>鄂（2018）恩施州不动产权第0000237号</t>
  </si>
  <si>
    <t>4/5</t>
  </si>
  <si>
    <t>恩施市小渡船街道办事处航空路149号1幢101、201、301、401号</t>
  </si>
  <si>
    <t>鄂（2018）恩施州不动产权第0000222号</t>
  </si>
  <si>
    <t>商业住宅用地/商服住宅</t>
  </si>
  <si>
    <t>商住用房</t>
  </si>
  <si>
    <t>比较法（商服住宅）</t>
  </si>
  <si>
    <t>恩施市屯堡乡屯堡社区居委会1幢-101-301号</t>
  </si>
  <si>
    <t>鄂（2018）恩施州不动产权第0000223号</t>
  </si>
  <si>
    <t>工业用地/工业</t>
  </si>
  <si>
    <t>-1-3/4</t>
  </si>
  <si>
    <t>恩施市舞阳街道办事处沿江路1幢-101-301号</t>
  </si>
  <si>
    <t>鄂（2019）恩施州不动产权第0000026号</t>
  </si>
  <si>
    <t>恩施市舞阳街道办事处东风大道467号</t>
  </si>
  <si>
    <t>鄂（2019）恩施州不动产权第0000013号</t>
  </si>
  <si>
    <t>机关团体用地/办公</t>
  </si>
  <si>
    <t>划拨/存量房</t>
  </si>
  <si>
    <t>混合</t>
  </si>
  <si>
    <t>1-2/2</t>
  </si>
  <si>
    <t>收益法（办公划拨）</t>
  </si>
  <si>
    <t>恩施市舞阳街道办事处东风大道565号1幢101、201号</t>
  </si>
  <si>
    <t>鄂（2019）恩施州不动产权第0000016号</t>
  </si>
  <si>
    <t>1层19.8；2层6.6</t>
  </si>
  <si>
    <t>比较/收益法（办公划拨）2019比较法</t>
  </si>
  <si>
    <t>恩施市小渡船街道办事处航空路49号</t>
  </si>
  <si>
    <t>鄂（2019）恩施州不动产权第0000015号</t>
  </si>
  <si>
    <t>比较法（商业划拨）</t>
  </si>
  <si>
    <t>恩施市舞阳街道办事处土桥大道146号</t>
  </si>
  <si>
    <t>鄂（2020）恩施市不动产权第0034993号</t>
  </si>
  <si>
    <t>钢混</t>
  </si>
  <si>
    <t>-1-8/9</t>
  </si>
  <si>
    <t>比较法（办公划拨）</t>
  </si>
  <si>
    <t>恩施市小渡船街道办事处航空大道三巷6号</t>
  </si>
  <si>
    <t>鄂（2020）恩施市不动产权第0034992号</t>
  </si>
  <si>
    <t>恩施市舞阳街道办事处新建街65号1棟105号</t>
  </si>
  <si>
    <t>鄂（2020）恩施市不动产权第0036296号</t>
  </si>
  <si>
    <t>3/3</t>
  </si>
  <si>
    <t>门面37、住宅7</t>
  </si>
  <si>
    <t>恩施市舞阳街道办事处新建街65号2棟2单元2-2号</t>
  </si>
  <si>
    <t>鄂（2020）恩施市不动产权第0036297号</t>
  </si>
  <si>
    <t>1/4</t>
  </si>
  <si>
    <t>恩施市舞阳街道办事处新建街65号2棟1单元1-1号</t>
  </si>
  <si>
    <t>鄂（2020）恩施市不动产权第0036301号</t>
  </si>
  <si>
    <t>恩施市舞阳街道办事处新建街65号1棟1单元101号</t>
  </si>
  <si>
    <t>鄂（2020）恩施市不动产权第0036958号</t>
  </si>
  <si>
    <t>1/3</t>
  </si>
  <si>
    <t>恩施市舞阳大街213号2棟3单元301号</t>
  </si>
  <si>
    <t>鄂（2020）恩施市不动产权第0041940号</t>
  </si>
  <si>
    <t>恩施市舞阳街道办事处舞阳大道213号1棟101号</t>
  </si>
  <si>
    <t>鄂（2020）恩施市不动产权第0043618号</t>
  </si>
  <si>
    <t>比较法（住宅、空地）</t>
  </si>
  <si>
    <t>恩施市六角亭街道办事处后山湾路</t>
  </si>
  <si>
    <t>鄂（2020）恩施市不动产权第0000004号</t>
  </si>
  <si>
    <t>机关团体用地</t>
  </si>
  <si>
    <t xml:space="preserve"> 划拨</t>
  </si>
  <si>
    <t>基准地价（空地）六角亭 划拨</t>
  </si>
  <si>
    <t>合计</t>
  </si>
  <si>
    <t>产权持有单位填表人：高劲松</t>
  </si>
  <si>
    <t>评估机构：深圳市鹏信资产评估土地房地产估价有限公司</t>
  </si>
  <si>
    <t>填表时间：2020年12月10日</t>
  </si>
  <si>
    <t>权利
性质</t>
  </si>
  <si>
    <t>评估单价
（元/㎡）</t>
  </si>
  <si>
    <t>评估总价（万元）</t>
  </si>
  <si>
    <t>账面值
（万元）</t>
  </si>
  <si>
    <t>恩施</t>
  </si>
  <si>
    <t>深圳</t>
  </si>
  <si>
    <t>北京</t>
  </si>
  <si>
    <t>武汉</t>
  </si>
  <si>
    <t>海口</t>
  </si>
  <si>
    <t>利川市都亭街道办事处教场村六组时代大厦301铺号</t>
  </si>
  <si>
    <t>鄂（2021）利川市不动产权第0007750号</t>
  </si>
  <si>
    <t>其它商服用地/商业服务</t>
  </si>
  <si>
    <t>3</t>
  </si>
  <si>
    <t>利川市都亭街道办事处教场村六组时代大厦401铺号</t>
  </si>
  <si>
    <t>鄂（2021）利川市不动产权第0007748号</t>
  </si>
  <si>
    <t>4</t>
  </si>
  <si>
    <t>利川市都亭街道办事处教场村六组时代大厦501铺号</t>
  </si>
  <si>
    <t>鄂（2021）利川市不动产权第0007747号</t>
  </si>
  <si>
    <t>5</t>
  </si>
  <si>
    <t>利川市都亭街道办事处教场村六组时代大厦601铺号</t>
  </si>
  <si>
    <t>鄂（2021）利川市不动产权第0007746号</t>
  </si>
  <si>
    <t>6</t>
  </si>
  <si>
    <t>利川市都亭街道办事处教场村六组时代大厦701铺号</t>
  </si>
  <si>
    <t>鄂（2021）利川市不动产权第0007745号</t>
  </si>
  <si>
    <t>7</t>
  </si>
  <si>
    <t>利川市都亭街道办事处教场村六组时代大厦801铺号</t>
  </si>
  <si>
    <t>鄂（2021）利川市不动产权第0007729号</t>
  </si>
  <si>
    <t>8</t>
  </si>
  <si>
    <t>利川市都亭街道办事处教场村六组时代大厦901铺号</t>
  </si>
  <si>
    <t>鄂（2021）利川市不动产权第0007749号</t>
  </si>
  <si>
    <t>9</t>
  </si>
  <si>
    <t>利川市都亭街道办事处教场村六组时代大厦1001铺号</t>
  </si>
  <si>
    <t>鄂（2021）利川市不动产权第0007744号</t>
  </si>
  <si>
    <t>10</t>
  </si>
  <si>
    <t>利川市都亭街道办事处教场村六组时代大厦1101铺号</t>
  </si>
  <si>
    <t>鄂（2021）利川市不动产权第0007742号</t>
  </si>
  <si>
    <t>11</t>
  </si>
  <si>
    <t>利川市都亭街道办事处教场村六组时代大厦1201铺号</t>
  </si>
  <si>
    <t>鄂（2021）利川市不动产权第0007732号</t>
  </si>
  <si>
    <t>12</t>
  </si>
  <si>
    <t>利川市都亭街道办事处教场村六组时代大厦1301铺号</t>
  </si>
  <si>
    <t>鄂（2021）利川市不动产权第0007734号</t>
  </si>
  <si>
    <t>13</t>
  </si>
  <si>
    <t>利川市都亭街道办事处教场村六组时代大厦1401铺号</t>
  </si>
  <si>
    <t>鄂（2021）利川市不动产权第0007737号</t>
  </si>
  <si>
    <t>14</t>
  </si>
  <si>
    <t>巴东县信陵镇西壤坡社区沿江大道132号4、6层</t>
  </si>
  <si>
    <t>鄂（2021）巴东县不动产权第0012249号</t>
  </si>
  <si>
    <t>交通服务场用地/其他</t>
  </si>
  <si>
    <t>4、6</t>
  </si>
  <si>
    <t>恩施市六角亭街道办事处叶挺路16号（阳光国际）5幢1单元1-702号</t>
  </si>
  <si>
    <t>鄂（2021）恩施市不动产权第0013059号</t>
  </si>
  <si>
    <t>恩施市六角亭街道办事处叶挺路16号（阳光国际）5幢1单元1-802号</t>
  </si>
  <si>
    <t>鄂（2021）恩施市不动产权第0013054号</t>
  </si>
  <si>
    <t>恩施市六角亭街道办事处叶挺路16号（阳光国际）5幢1单元1-803号</t>
  </si>
  <si>
    <t>鄂（2021）恩施市不动产权第0013052号</t>
  </si>
  <si>
    <t>恩施市六角亭街道办事处叶挺路16号（阳光国际）5幢1单元1-902号</t>
  </si>
  <si>
    <t>鄂（2021）恩施市不动产权第0013063号</t>
  </si>
  <si>
    <t>恩施市六角亭街道办事处叶挺路16号（阳光国际）5幢1单元1-903号</t>
  </si>
  <si>
    <t>鄂（2021）恩施市不动产权第0013061号</t>
  </si>
  <si>
    <t>恩施市六角亭街道办事处叶挺路16号（阳光国际）5幢2单元2-702号</t>
  </si>
  <si>
    <t>鄂（2021）恩施市不动产权第0013066号</t>
  </si>
  <si>
    <t>恩施市六角亭街道办事处叶挺路16号（阳光国际）5幢2单元2-703号</t>
  </si>
  <si>
    <t>鄂（2021）恩施市不动产权第0013051号</t>
  </si>
  <si>
    <t>恩施市六角亭街道办事处叶挺路16号（阳光国际）5幢2单元2-802号</t>
  </si>
  <si>
    <t>鄂（2021）恩施市不动产权第0013056号</t>
  </si>
  <si>
    <t>恩施市六角亭街道办事处叶挺路16号（阳光国际）5幢2单元2-902号</t>
  </si>
  <si>
    <t>鄂（2021）恩施市不动产权第0013067号</t>
  </si>
  <si>
    <t>恩施市六角亭街道办事处叶挺路16号（阳光国际）5幢2单元2-903号</t>
  </si>
  <si>
    <t>鄂（2021）恩施市不动产权第0013064号</t>
  </si>
  <si>
    <t>恩施市六角亭街道办事处叶挺路16号（阳光国际）6幢702号</t>
  </si>
  <si>
    <t>鄂（2021）恩施市不动产权第0013057号</t>
  </si>
  <si>
    <t>恩施市六角亭街道办事处叶挺路16号（阳光国际）6幢703号</t>
  </si>
  <si>
    <t>鄂（2021）恩施市不动产权第0013058号</t>
  </si>
  <si>
    <t>恩施市六角亭街道办事处叶挺路16号（阳光国际）6幢802号</t>
  </si>
  <si>
    <t>鄂（2021）恩施市不动产权第0013060号</t>
  </si>
  <si>
    <t>恩施市六角亭街道办事处叶挺路16号（阳光国际）6幢803号</t>
  </si>
  <si>
    <t>鄂（2021）恩施市不动产权第0013065号</t>
  </si>
  <si>
    <t>恩施市六角亭街道办事处叶挺路16号（阳光国际）6幢1202号</t>
  </si>
  <si>
    <t>鄂（2021）恩施市不动产权第0013050号</t>
  </si>
  <si>
    <t>恩施市六角亭街道办事处叶挺路16号（阳光国际）6幢1301号</t>
  </si>
  <si>
    <t>鄂（2021）恩施市不动产权第0013062号</t>
  </si>
  <si>
    <t>恩施市六角亭街道办事处叶挺路16号（阳光国际）7幢1单元1-1101号</t>
  </si>
  <si>
    <t>鄂（2021）恩施市不动产权第0013055</t>
  </si>
  <si>
    <t>恩施市六角亭街道办事处叶挺路16号（阳光国际）7幢1单元1-1401号</t>
  </si>
  <si>
    <t>鄂（2021）恩施市不动产权第0013053号</t>
  </si>
  <si>
    <t>移交价值入账</t>
  </si>
  <si>
    <t>移交价值入账</t>
    <phoneticPr fontId="13" type="noConversion"/>
  </si>
  <si>
    <t>恩施东风大道268号资产</t>
    <phoneticPr fontId="13" type="noConversion"/>
  </si>
  <si>
    <t>恩施东风大道593号资产</t>
    <phoneticPr fontId="13" type="noConversion"/>
  </si>
  <si>
    <t>张家界覃家岗资产</t>
    <phoneticPr fontId="13" type="noConversion"/>
  </si>
  <si>
    <t>恩施亚洲大酒店东风大道593号</t>
    <phoneticPr fontId="13" type="noConversion"/>
  </si>
  <si>
    <t>鄂（2021）恩施市不动产权第0025912号</t>
    <phoneticPr fontId="13" type="noConversion"/>
  </si>
  <si>
    <t>商服用地/商业服务</t>
    <phoneticPr fontId="13" type="noConversion"/>
  </si>
  <si>
    <t>混合</t>
    <phoneticPr fontId="13" type="noConversion"/>
  </si>
  <si>
    <t>1</t>
    <phoneticPr fontId="13" type="noConversion"/>
  </si>
  <si>
    <t>鄂（2021）恩施市不动产权第0025934号</t>
    <phoneticPr fontId="13" type="noConversion"/>
  </si>
  <si>
    <t>恩施舞阳大街5号清江宾馆</t>
    <phoneticPr fontId="13" type="noConversion"/>
  </si>
  <si>
    <t>鄂（2021）恩施市不动产权第0030183号</t>
    <phoneticPr fontId="13" type="noConversion"/>
  </si>
  <si>
    <t>鄂（2021）恩施市不动产权第0030175号</t>
    <phoneticPr fontId="13" type="noConversion"/>
  </si>
  <si>
    <t>鄂（2021）恩施市不动产权第0035427号</t>
    <phoneticPr fontId="13" type="noConversion"/>
  </si>
  <si>
    <t>办公</t>
    <phoneticPr fontId="13" type="noConversion"/>
  </si>
  <si>
    <t>城镇住宅用地/办公</t>
    <phoneticPr fontId="13" type="noConversion"/>
  </si>
  <si>
    <t>8</t>
    <phoneticPr fontId="13" type="noConversion"/>
  </si>
  <si>
    <t>7</t>
    <phoneticPr fontId="13" type="noConversion"/>
  </si>
  <si>
    <t>6</t>
    <phoneticPr fontId="13" type="noConversion"/>
  </si>
  <si>
    <t>5</t>
    <phoneticPr fontId="13" type="noConversion"/>
  </si>
  <si>
    <t>4</t>
    <phoneticPr fontId="13" type="noConversion"/>
  </si>
  <si>
    <t>？</t>
    <phoneticPr fontId="13" type="noConversion"/>
  </si>
  <si>
    <t>鄂（2021）恩施市不动产权第0035433号</t>
    <phoneticPr fontId="13" type="noConversion"/>
  </si>
  <si>
    <t>鄂（2021）恩施市不动产权第0035432号</t>
    <phoneticPr fontId="13" type="noConversion"/>
  </si>
  <si>
    <t>鄂（2021）恩施市不动产权第0035426号</t>
    <phoneticPr fontId="13" type="noConversion"/>
  </si>
  <si>
    <t>鄂（2021）恩施市不动产权第0035425号</t>
    <phoneticPr fontId="13" type="noConversion"/>
  </si>
  <si>
    <t>鄂（2021）恩施市不动产权第0035430号</t>
    <phoneticPr fontId="13" type="noConversion"/>
  </si>
  <si>
    <t>鄂（2021）恩施市不动产权第0035431号</t>
    <phoneticPr fontId="13" type="noConversion"/>
  </si>
  <si>
    <t>鄂（2021）恩施市不动产权第0035428号</t>
    <phoneticPr fontId="13" type="noConversion"/>
  </si>
  <si>
    <t>鄂（2021）恩施市不动产权第0035422号</t>
    <phoneticPr fontId="13" type="noConversion"/>
  </si>
  <si>
    <t>商业</t>
    <phoneticPr fontId="13" type="noConversion"/>
  </si>
  <si>
    <t>土地、尚未办证</t>
    <phoneticPr fontId="13" type="noConversion"/>
  </si>
  <si>
    <t>恩施东风大道268号资产</t>
  </si>
  <si>
    <t>恩施东风大道268号资产</t>
    <phoneticPr fontId="13" type="noConversion"/>
  </si>
  <si>
    <t>鄂（2021）恩施市不动产权第0025914号</t>
    <phoneticPr fontId="13" type="noConversion"/>
  </si>
  <si>
    <t>恩施工人文化宫</t>
    <phoneticPr fontId="13" type="noConversion"/>
  </si>
  <si>
    <t>鄂（2021）恩施市不动产权第0036204号</t>
    <phoneticPr fontId="13" type="noConversion"/>
  </si>
  <si>
    <t>交通服务/场站用地</t>
    <phoneticPr fontId="13" type="noConversion"/>
  </si>
  <si>
    <t>地下停车场</t>
    <phoneticPr fontId="13" type="noConversion"/>
  </si>
  <si>
    <t>恩施州国投公司房产、土地明细表</t>
    <phoneticPr fontId="13" type="noConversion"/>
  </si>
  <si>
    <t>需要评估房屋租金</t>
    <phoneticPr fontId="13" type="noConversion"/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</si>
</sst>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);[Red]\(0.00\)"/>
    <numFmt numFmtId="177" formatCode="0.00_ "/>
    <numFmt numFmtId="178" formatCode="0_);[Red]\(0\)"/>
    <numFmt numFmtId="180" formatCode="0.000000_);[Red]\(0.000000\)"/>
  </numFmts>
  <fonts count="15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6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Tahoma"/>
      <family val="2"/>
    </font>
    <font>
      <b/>
      <sz val="9"/>
      <name val="Tahoma"/>
      <family val="2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9" fontId="12" fillId="0" borderId="0" applyFont="0" applyFill="0" applyBorder="0" applyAlignment="0" applyProtection="0">
      <alignment vertical="center"/>
    </xf>
    <xf numFmtId="0" fontId="12" fillId="0" borderId="0"/>
  </cellStyleXfs>
  <cellXfs count="10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8" fontId="3" fillId="0" borderId="0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1" fillId="0" borderId="0" xfId="0" applyFont="1" applyFill="1"/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2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vertical="center" wrapText="1"/>
      <protection locked="0"/>
    </xf>
    <xf numFmtId="0" fontId="1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76" fontId="3" fillId="0" borderId="6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/>
    <xf numFmtId="0" fontId="1" fillId="0" borderId="0" xfId="0" applyFont="1" applyFill="1" applyAlignment="1">
      <alignment horizontal="center" vertical="center"/>
    </xf>
    <xf numFmtId="43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0" fontId="3" fillId="0" borderId="2" xfId="1" applyNumberFormat="1" applyFont="1" applyFill="1" applyBorder="1" applyAlignment="1" applyProtection="1">
      <alignment horizontal="center" vertical="center" wrapText="1"/>
      <protection locked="0"/>
    </xf>
    <xf numFmtId="177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0" fontId="5" fillId="0" borderId="2" xfId="1" applyNumberFormat="1" applyFont="1" applyFill="1" applyBorder="1" applyAlignment="1" applyProtection="1">
      <alignment horizontal="center" vertical="center" wrapText="1"/>
      <protection locked="0"/>
    </xf>
    <xf numFmtId="176" fontId="1" fillId="0" borderId="0" xfId="0" applyNumberFormat="1" applyFont="1" applyFill="1" applyAlignment="1"/>
    <xf numFmtId="176" fontId="1" fillId="0" borderId="0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 applyProtection="1">
      <alignment vertical="center" wrapText="1"/>
      <protection locked="0"/>
    </xf>
    <xf numFmtId="176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8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2" xfId="0" applyNumberFormat="1" applyFont="1" applyFill="1" applyBorder="1" applyAlignment="1">
      <alignment vertical="center" wrapText="1"/>
    </xf>
    <xf numFmtId="49" fontId="3" fillId="0" borderId="6" xfId="0" applyNumberFormat="1" applyFont="1" applyFill="1" applyBorder="1" applyAlignment="1" applyProtection="1">
      <alignment horizontal="center" vertical="center" wrapText="1"/>
      <protection locked="0"/>
    </xf>
    <xf numFmtId="10" fontId="2" fillId="0" borderId="0" xfId="1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 applyProtection="1">
      <alignment vertical="center" wrapText="1"/>
      <protection locked="0"/>
    </xf>
    <xf numFmtId="176" fontId="3" fillId="0" borderId="7" xfId="0" applyNumberFormat="1" applyFont="1" applyFill="1" applyBorder="1" applyAlignment="1" applyProtection="1">
      <alignment horizontal="center" vertical="center" wrapText="1"/>
    </xf>
    <xf numFmtId="176" fontId="3" fillId="0" borderId="8" xfId="0" applyNumberFormat="1" applyFont="1" applyFill="1" applyBorder="1" applyAlignment="1" applyProtection="1">
      <alignment horizontal="center" vertical="center" wrapText="1"/>
    </xf>
    <xf numFmtId="176" fontId="3" fillId="0" borderId="9" xfId="0" applyNumberFormat="1" applyFont="1" applyFill="1" applyBorder="1" applyAlignment="1" applyProtection="1">
      <alignment horizontal="center" vertical="center" wrapText="1"/>
    </xf>
    <xf numFmtId="176" fontId="5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176" fontId="3" fillId="0" borderId="2" xfId="2" applyNumberFormat="1" applyFont="1" applyFill="1" applyBorder="1" applyAlignment="1" applyProtection="1">
      <alignment horizontal="center" vertical="center" wrapText="1"/>
      <protection locked="0"/>
    </xf>
    <xf numFmtId="14" fontId="3" fillId="0" borderId="2" xfId="2" applyNumberFormat="1" applyFont="1" applyFill="1" applyBorder="1" applyAlignment="1">
      <alignment horizontal="center" vertical="center" wrapText="1"/>
    </xf>
    <xf numFmtId="178" fontId="3" fillId="0" borderId="2" xfId="2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2" applyNumberFormat="1" applyFont="1" applyFill="1" applyBorder="1" applyAlignment="1" applyProtection="1">
      <alignment vertical="center" wrapText="1"/>
      <protection locked="0"/>
    </xf>
    <xf numFmtId="176" fontId="3" fillId="0" borderId="6" xfId="2" applyNumberFormat="1" applyFont="1" applyFill="1" applyBorder="1" applyAlignment="1" applyProtection="1">
      <alignment horizontal="center" vertical="center" wrapText="1"/>
      <protection locked="0"/>
    </xf>
    <xf numFmtId="49" fontId="3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5" fillId="0" borderId="7" xfId="2" applyNumberFormat="1" applyFont="1" applyFill="1" applyBorder="1" applyAlignment="1" applyProtection="1">
      <alignment vertical="center" wrapText="1"/>
      <protection locked="0"/>
    </xf>
    <xf numFmtId="176" fontId="5" fillId="0" borderId="4" xfId="2" applyNumberFormat="1" applyFont="1" applyFill="1" applyBorder="1" applyAlignment="1" applyProtection="1">
      <alignment horizontal="center" vertical="center" wrapText="1"/>
      <protection locked="0"/>
    </xf>
    <xf numFmtId="0" fontId="14" fillId="0" borderId="2" xfId="2" applyFont="1" applyBorder="1" applyAlignment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4" fillId="0" borderId="7" xfId="2" applyFont="1" applyBorder="1" applyAlignment="1">
      <alignment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5" fillId="2" borderId="7" xfId="0" applyNumberFormat="1" applyFont="1" applyFill="1" applyBorder="1" applyAlignment="1" applyProtection="1">
      <alignment horizontal="center" vertical="center" wrapText="1"/>
      <protection locked="0"/>
    </xf>
    <xf numFmtId="14" fontId="3" fillId="2" borderId="2" xfId="0" applyNumberFormat="1" applyFont="1" applyFill="1" applyBorder="1" applyAlignment="1">
      <alignment horizontal="center" vertical="center" wrapText="1"/>
    </xf>
    <xf numFmtId="178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3" fillId="2" borderId="6" xfId="0" applyNumberFormat="1" applyFont="1" applyFill="1" applyBorder="1" applyAlignment="1" applyProtection="1">
      <alignment horizontal="center" vertical="center" wrapText="1"/>
      <protection locked="0"/>
    </xf>
    <xf numFmtId="180" fontId="1" fillId="0" borderId="0" xfId="0" applyNumberFormat="1" applyFont="1" applyFill="1" applyBorder="1" applyAlignment="1">
      <alignment horizontal="center" vertical="center"/>
    </xf>
    <xf numFmtId="18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80" fontId="3" fillId="0" borderId="2" xfId="0" applyNumberFormat="1" applyFont="1" applyFill="1" applyBorder="1" applyAlignment="1" applyProtection="1">
      <alignment horizontal="center" vertical="center" wrapText="1"/>
    </xf>
    <xf numFmtId="180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18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80" fontId="14" fillId="0" borderId="2" xfId="2" applyNumberFormat="1" applyFont="1" applyFill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 wrapText="1"/>
    </xf>
    <xf numFmtId="180" fontId="14" fillId="0" borderId="7" xfId="2" applyNumberFormat="1" applyFont="1" applyFill="1" applyBorder="1" applyAlignment="1">
      <alignment horizontal="center" vertical="center" wrapText="1"/>
    </xf>
    <xf numFmtId="180" fontId="14" fillId="0" borderId="9" xfId="2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180" fontId="14" fillId="0" borderId="8" xfId="2" applyNumberFormat="1" applyFont="1" applyFill="1" applyBorder="1" applyAlignment="1">
      <alignment horizontal="center" vertical="center" wrapText="1"/>
    </xf>
    <xf numFmtId="177" fontId="3" fillId="0" borderId="8" xfId="0" applyNumberFormat="1" applyFont="1" applyFill="1" applyBorder="1" applyAlignment="1" applyProtection="1">
      <alignment horizontal="center" vertical="center" wrapText="1"/>
      <protection locked="0"/>
    </xf>
    <xf numFmtId="180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180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180" fontId="3" fillId="0" borderId="7" xfId="0" applyNumberFormat="1" applyFont="1" applyFill="1" applyBorder="1" applyAlignment="1" applyProtection="1">
      <alignment horizontal="center" vertical="center" wrapText="1"/>
    </xf>
    <xf numFmtId="18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0" fontId="3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3" fillId="0" borderId="7" xfId="0" applyNumberFormat="1" applyFont="1" applyFill="1" applyBorder="1" applyAlignment="1" applyProtection="1">
      <alignment horizontal="center" vertical="center" wrapText="1"/>
    </xf>
    <xf numFmtId="176" fontId="3" fillId="0" borderId="8" xfId="0" applyNumberFormat="1" applyFont="1" applyFill="1" applyBorder="1" applyAlignment="1" applyProtection="1">
      <alignment horizontal="center" vertical="center" wrapText="1"/>
    </xf>
    <xf numFmtId="176" fontId="3" fillId="0" borderId="9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3">
    <cellStyle name="百分比" xfId="1" builtinId="5"/>
    <cellStyle name="常规" xfId="0" builtinId="0"/>
    <cellStyle name="常规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V214"/>
  <sheetViews>
    <sheetView tabSelected="1" zoomScaleNormal="100" zoomScaleSheetLayoutView="100" workbookViewId="0">
      <pane ySplit="3" topLeftCell="A181" activePane="bottomLeft" state="frozen"/>
      <selection pane="bottomLeft" activeCell="T178" sqref="T178"/>
    </sheetView>
  </sheetViews>
  <sheetFormatPr defaultColWidth="9" defaultRowHeight="13.5"/>
  <cols>
    <col min="1" max="1" width="4.5" style="1" customWidth="1"/>
    <col min="2" max="2" width="18.625" style="1" hidden="1" customWidth="1"/>
    <col min="3" max="3" width="18.75" style="1" customWidth="1"/>
    <col min="4" max="4" width="19.5" style="1" customWidth="1"/>
    <col min="5" max="5" width="17.75" style="1" hidden="1" customWidth="1"/>
    <col min="6" max="6" width="11.25" style="1" customWidth="1"/>
    <col min="7" max="7" width="12.75" style="3" hidden="1" customWidth="1"/>
    <col min="8" max="8" width="6" style="4" hidden="1" customWidth="1"/>
    <col min="9" max="9" width="9.375" style="1" customWidth="1"/>
    <col min="10" max="10" width="6.125" style="1" customWidth="1"/>
    <col min="11" max="11" width="7.5" style="1" customWidth="1"/>
    <col min="12" max="13" width="10.875" style="1" customWidth="1"/>
    <col min="14" max="14" width="13.875" style="65" customWidth="1"/>
    <col min="15" max="15" width="12" style="1" hidden="1" customWidth="1"/>
    <col min="16" max="16" width="14.25" style="5" hidden="1" customWidth="1"/>
    <col min="17" max="17" width="10.375" style="5" customWidth="1"/>
    <col min="18" max="18" width="9.5" style="1" customWidth="1"/>
    <col min="19" max="16376" width="9" style="1"/>
    <col min="16377" max="16384" width="9" style="7"/>
  </cols>
  <sheetData>
    <row r="1" spans="1:18" ht="13.5" customHeight="1">
      <c r="A1" s="94" t="s">
        <v>517</v>
      </c>
      <c r="B1" s="94"/>
      <c r="C1" s="94"/>
      <c r="D1" s="94"/>
      <c r="E1" s="94"/>
      <c r="F1" s="94"/>
      <c r="G1" s="95"/>
      <c r="H1" s="94"/>
      <c r="I1" s="94"/>
      <c r="J1" s="94"/>
      <c r="K1" s="94"/>
      <c r="L1" s="94"/>
      <c r="M1" s="94"/>
      <c r="N1" s="94"/>
      <c r="O1" s="94"/>
      <c r="P1" s="94"/>
      <c r="Q1" s="96"/>
    </row>
    <row r="2" spans="1:18" ht="13.5" customHeight="1">
      <c r="A2" s="94"/>
      <c r="B2" s="94"/>
      <c r="C2" s="94"/>
      <c r="D2" s="94"/>
      <c r="E2" s="94"/>
      <c r="F2" s="94"/>
      <c r="G2" s="95"/>
      <c r="H2" s="94"/>
      <c r="I2" s="94"/>
      <c r="J2" s="94"/>
      <c r="K2" s="94"/>
      <c r="L2" s="94"/>
      <c r="M2" s="94"/>
      <c r="N2" s="94"/>
      <c r="O2" s="94"/>
      <c r="P2" s="94"/>
      <c r="Q2" s="96"/>
    </row>
    <row r="3" spans="1:18" s="2" customFormat="1" ht="36" customHeigh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2" t="s">
        <v>9</v>
      </c>
      <c r="H3" s="15" t="s">
        <v>10</v>
      </c>
      <c r="I3" s="11" t="s">
        <v>11</v>
      </c>
      <c r="J3" s="11" t="s">
        <v>12</v>
      </c>
      <c r="K3" s="11" t="s">
        <v>13</v>
      </c>
      <c r="L3" s="11" t="s">
        <v>14</v>
      </c>
      <c r="M3" s="11" t="s">
        <v>15</v>
      </c>
      <c r="N3" s="66" t="s">
        <v>21</v>
      </c>
      <c r="O3" s="11" t="s">
        <v>20</v>
      </c>
      <c r="P3" s="11" t="s">
        <v>21</v>
      </c>
      <c r="Q3" s="11" t="s">
        <v>24</v>
      </c>
      <c r="R3" s="45"/>
    </row>
    <row r="4" spans="1:18" s="2" customFormat="1" ht="41.1" customHeight="1">
      <c r="A4" s="10">
        <v>1</v>
      </c>
      <c r="B4" s="44"/>
      <c r="C4" s="13" t="s">
        <v>25</v>
      </c>
      <c r="D4" s="13" t="s">
        <v>26</v>
      </c>
      <c r="E4" s="13" t="s">
        <v>27</v>
      </c>
      <c r="F4" s="13" t="s">
        <v>28</v>
      </c>
      <c r="G4" s="14">
        <v>53581</v>
      </c>
      <c r="H4" s="15" t="s">
        <v>29</v>
      </c>
      <c r="I4" s="13" t="s">
        <v>30</v>
      </c>
      <c r="J4" s="19" t="s">
        <v>31</v>
      </c>
      <c r="K4" s="19" t="s">
        <v>32</v>
      </c>
      <c r="L4" s="13">
        <v>1546.15</v>
      </c>
      <c r="M4" s="13">
        <v>2474.2399999999998</v>
      </c>
      <c r="N4" s="67">
        <v>680.31</v>
      </c>
      <c r="O4" s="13">
        <v>4800</v>
      </c>
      <c r="P4" s="13">
        <v>742.15</v>
      </c>
      <c r="Q4" s="90"/>
      <c r="R4" s="45"/>
    </row>
    <row r="5" spans="1:18" s="2" customFormat="1" ht="41.1" customHeight="1">
      <c r="A5" s="10">
        <v>2</v>
      </c>
      <c r="B5" s="44"/>
      <c r="C5" s="13" t="s">
        <v>34</v>
      </c>
      <c r="D5" s="13" t="s">
        <v>35</v>
      </c>
      <c r="E5" s="13" t="s">
        <v>27</v>
      </c>
      <c r="F5" s="13" t="s">
        <v>28</v>
      </c>
      <c r="G5" s="14">
        <v>55454</v>
      </c>
      <c r="H5" s="15" t="s">
        <v>29</v>
      </c>
      <c r="I5" s="13" t="s">
        <v>30</v>
      </c>
      <c r="J5" s="19" t="s">
        <v>31</v>
      </c>
      <c r="K5" s="19" t="s">
        <v>32</v>
      </c>
      <c r="L5" s="13">
        <v>153.93</v>
      </c>
      <c r="M5" s="13">
        <v>3451.66</v>
      </c>
      <c r="N5" s="67">
        <v>76.97</v>
      </c>
      <c r="O5" s="13">
        <v>5400</v>
      </c>
      <c r="P5" s="13">
        <v>83.12</v>
      </c>
      <c r="Q5" s="90"/>
      <c r="R5" s="45"/>
    </row>
    <row r="6" spans="1:18" s="2" customFormat="1" ht="41.1" customHeight="1">
      <c r="A6" s="10">
        <v>3</v>
      </c>
      <c r="B6" s="44"/>
      <c r="C6" s="13" t="s">
        <v>36</v>
      </c>
      <c r="D6" s="13" t="s">
        <v>37</v>
      </c>
      <c r="E6" s="13" t="s">
        <v>27</v>
      </c>
      <c r="F6" s="13" t="s">
        <v>38</v>
      </c>
      <c r="G6" s="14">
        <v>56362</v>
      </c>
      <c r="H6" s="15" t="s">
        <v>29</v>
      </c>
      <c r="I6" s="13" t="s">
        <v>39</v>
      </c>
      <c r="J6" s="19" t="s">
        <v>39</v>
      </c>
      <c r="K6" s="19" t="s">
        <v>39</v>
      </c>
      <c r="L6" s="13" t="s">
        <v>39</v>
      </c>
      <c r="M6" s="13">
        <v>4257.3</v>
      </c>
      <c r="N6" s="67">
        <v>168.16</v>
      </c>
      <c r="O6" s="13">
        <v>303</v>
      </c>
      <c r="P6" s="13">
        <v>129</v>
      </c>
      <c r="Q6" s="13"/>
      <c r="R6" s="45"/>
    </row>
    <row r="7" spans="1:18" s="2" customFormat="1" ht="41.1" customHeight="1">
      <c r="A7" s="10">
        <v>4</v>
      </c>
      <c r="B7" s="44"/>
      <c r="C7" s="13" t="s">
        <v>41</v>
      </c>
      <c r="D7" s="13" t="s">
        <v>42</v>
      </c>
      <c r="E7" s="13" t="s">
        <v>27</v>
      </c>
      <c r="F7" s="13" t="s">
        <v>43</v>
      </c>
      <c r="G7" s="14" t="s">
        <v>39</v>
      </c>
      <c r="H7" s="15" t="s">
        <v>29</v>
      </c>
      <c r="I7" s="13" t="s">
        <v>39</v>
      </c>
      <c r="J7" s="19" t="s">
        <v>39</v>
      </c>
      <c r="K7" s="19" t="s">
        <v>39</v>
      </c>
      <c r="L7" s="13">
        <v>186.95</v>
      </c>
      <c r="M7" s="13" t="s">
        <v>39</v>
      </c>
      <c r="N7" s="67">
        <v>0</v>
      </c>
      <c r="O7" s="13" t="s">
        <v>44</v>
      </c>
      <c r="P7" s="13">
        <v>0</v>
      </c>
      <c r="Q7" s="13" t="s">
        <v>45</v>
      </c>
      <c r="R7" s="45"/>
    </row>
    <row r="8" spans="1:18" s="2" customFormat="1" ht="41.1" customHeight="1">
      <c r="A8" s="10">
        <v>5</v>
      </c>
      <c r="B8" s="44"/>
      <c r="C8" s="13" t="s">
        <v>41</v>
      </c>
      <c r="D8" s="13" t="s">
        <v>46</v>
      </c>
      <c r="E8" s="13" t="s">
        <v>27</v>
      </c>
      <c r="F8" s="13" t="s">
        <v>43</v>
      </c>
      <c r="G8" s="14" t="s">
        <v>39</v>
      </c>
      <c r="H8" s="15" t="s">
        <v>29</v>
      </c>
      <c r="I8" s="13" t="s">
        <v>47</v>
      </c>
      <c r="J8" s="19" t="s">
        <v>48</v>
      </c>
      <c r="K8" s="19" t="s">
        <v>49</v>
      </c>
      <c r="L8" s="13">
        <v>250.8</v>
      </c>
      <c r="M8" s="13" t="s">
        <v>39</v>
      </c>
      <c r="N8" s="67">
        <v>21.77</v>
      </c>
      <c r="O8" s="13">
        <v>884</v>
      </c>
      <c r="P8" s="13">
        <v>22.17</v>
      </c>
      <c r="Q8" s="13"/>
      <c r="R8" s="45"/>
    </row>
    <row r="9" spans="1:18" s="2" customFormat="1" ht="41.1" customHeight="1">
      <c r="A9" s="10">
        <v>6</v>
      </c>
      <c r="B9" s="44"/>
      <c r="C9" s="13" t="s">
        <v>50</v>
      </c>
      <c r="D9" s="13" t="s">
        <v>51</v>
      </c>
      <c r="E9" s="13" t="s">
        <v>27</v>
      </c>
      <c r="F9" s="13" t="s">
        <v>52</v>
      </c>
      <c r="G9" s="14">
        <v>53776</v>
      </c>
      <c r="H9" s="15" t="s">
        <v>29</v>
      </c>
      <c r="I9" s="13" t="s">
        <v>53</v>
      </c>
      <c r="J9" s="19" t="s">
        <v>54</v>
      </c>
      <c r="K9" s="19" t="s">
        <v>55</v>
      </c>
      <c r="L9" s="13">
        <v>218.31</v>
      </c>
      <c r="M9" s="13">
        <v>530.87</v>
      </c>
      <c r="N9" s="67">
        <v>109.16</v>
      </c>
      <c r="O9" s="13">
        <v>5000</v>
      </c>
      <c r="P9" s="13">
        <v>109.16</v>
      </c>
      <c r="Q9" s="13"/>
      <c r="R9" s="45"/>
    </row>
    <row r="10" spans="1:18" s="2" customFormat="1" ht="41.1" customHeight="1">
      <c r="A10" s="10">
        <v>7</v>
      </c>
      <c r="B10" s="44"/>
      <c r="C10" s="13" t="s">
        <v>57</v>
      </c>
      <c r="D10" s="13" t="s">
        <v>58</v>
      </c>
      <c r="E10" s="13" t="s">
        <v>27</v>
      </c>
      <c r="F10" s="13" t="s">
        <v>59</v>
      </c>
      <c r="G10" s="14">
        <v>56533</v>
      </c>
      <c r="H10" s="15" t="s">
        <v>29</v>
      </c>
      <c r="I10" s="13" t="s">
        <v>30</v>
      </c>
      <c r="J10" s="19" t="s">
        <v>60</v>
      </c>
      <c r="K10" s="19" t="s">
        <v>61</v>
      </c>
      <c r="L10" s="13">
        <v>3285.6</v>
      </c>
      <c r="M10" s="13">
        <v>327.79</v>
      </c>
      <c r="N10" s="67">
        <v>1839.94</v>
      </c>
      <c r="O10" s="13">
        <v>5700</v>
      </c>
      <c r="P10" s="13">
        <v>1872.79</v>
      </c>
      <c r="Q10" s="39"/>
      <c r="R10" s="45"/>
    </row>
    <row r="11" spans="1:18" s="2" customFormat="1" ht="41.1" customHeight="1">
      <c r="A11" s="10">
        <v>8</v>
      </c>
      <c r="B11" s="44"/>
      <c r="C11" s="13" t="s">
        <v>63</v>
      </c>
      <c r="D11" s="13" t="s">
        <v>64</v>
      </c>
      <c r="E11" s="13" t="s">
        <v>27</v>
      </c>
      <c r="F11" s="13" t="s">
        <v>65</v>
      </c>
      <c r="G11" s="14">
        <v>55088</v>
      </c>
      <c r="H11" s="15" t="s">
        <v>29</v>
      </c>
      <c r="I11" s="13" t="s">
        <v>30</v>
      </c>
      <c r="J11" s="19" t="s">
        <v>66</v>
      </c>
      <c r="K11" s="19" t="s">
        <v>67</v>
      </c>
      <c r="L11" s="13">
        <v>5037.32</v>
      </c>
      <c r="M11" s="13">
        <v>4271.71</v>
      </c>
      <c r="N11" s="67">
        <v>2569.0300000000002</v>
      </c>
      <c r="O11" s="13">
        <v>5200</v>
      </c>
      <c r="P11" s="13">
        <v>2619.41</v>
      </c>
      <c r="Q11" s="13"/>
      <c r="R11" s="45"/>
    </row>
    <row r="12" spans="1:18" s="2" customFormat="1" ht="56.1" customHeight="1">
      <c r="A12" s="10">
        <v>9</v>
      </c>
      <c r="B12" s="44"/>
      <c r="C12" s="13" t="s">
        <v>69</v>
      </c>
      <c r="D12" s="13" t="s">
        <v>70</v>
      </c>
      <c r="E12" s="13" t="s">
        <v>27</v>
      </c>
      <c r="F12" s="13" t="s">
        <v>71</v>
      </c>
      <c r="G12" s="14" t="s">
        <v>39</v>
      </c>
      <c r="H12" s="15" t="s">
        <v>72</v>
      </c>
      <c r="I12" s="13" t="s">
        <v>53</v>
      </c>
      <c r="J12" s="19" t="s">
        <v>66</v>
      </c>
      <c r="K12" s="19" t="s">
        <v>73</v>
      </c>
      <c r="L12" s="13">
        <v>700.48</v>
      </c>
      <c r="M12" s="13">
        <v>178.34</v>
      </c>
      <c r="N12" s="67">
        <v>322.22000000000003</v>
      </c>
      <c r="O12" s="13">
        <v>4600</v>
      </c>
      <c r="P12" s="13">
        <v>322.22000000000003</v>
      </c>
      <c r="Q12" s="39"/>
      <c r="R12" s="45"/>
    </row>
    <row r="13" spans="1:18" s="2" customFormat="1" ht="41.1" customHeight="1">
      <c r="A13" s="10">
        <v>10</v>
      </c>
      <c r="B13" s="44"/>
      <c r="C13" s="13" t="s">
        <v>76</v>
      </c>
      <c r="D13" s="13" t="s">
        <v>77</v>
      </c>
      <c r="E13" s="13" t="s">
        <v>27</v>
      </c>
      <c r="F13" s="13" t="s">
        <v>78</v>
      </c>
      <c r="G13" s="14">
        <v>56535</v>
      </c>
      <c r="H13" s="15" t="s">
        <v>29</v>
      </c>
      <c r="I13" s="13" t="s">
        <v>30</v>
      </c>
      <c r="J13" s="19" t="s">
        <v>79</v>
      </c>
      <c r="K13" s="19" t="s">
        <v>80</v>
      </c>
      <c r="L13" s="13">
        <v>328.61</v>
      </c>
      <c r="M13" s="13">
        <v>24.51</v>
      </c>
      <c r="N13" s="67">
        <v>213.6</v>
      </c>
      <c r="O13" s="13">
        <v>6400</v>
      </c>
      <c r="P13" s="13">
        <v>210.31</v>
      </c>
      <c r="Q13" s="13"/>
      <c r="R13" s="45"/>
    </row>
    <row r="14" spans="1:18" s="2" customFormat="1" ht="41.1" customHeight="1">
      <c r="A14" s="10">
        <v>11</v>
      </c>
      <c r="B14" s="44"/>
      <c r="C14" s="13" t="s">
        <v>82</v>
      </c>
      <c r="D14" s="13" t="s">
        <v>83</v>
      </c>
      <c r="E14" s="13" t="s">
        <v>27</v>
      </c>
      <c r="F14" s="13" t="s">
        <v>71</v>
      </c>
      <c r="G14" s="14" t="s">
        <v>39</v>
      </c>
      <c r="H14" s="15" t="s">
        <v>72</v>
      </c>
      <c r="I14" s="13" t="s">
        <v>30</v>
      </c>
      <c r="J14" s="19" t="s">
        <v>66</v>
      </c>
      <c r="K14" s="19" t="s">
        <v>84</v>
      </c>
      <c r="L14" s="13">
        <v>558.51</v>
      </c>
      <c r="M14" s="13">
        <v>329.1</v>
      </c>
      <c r="N14" s="67">
        <v>279.26</v>
      </c>
      <c r="O14" s="13">
        <v>5200</v>
      </c>
      <c r="P14" s="13">
        <v>290.43</v>
      </c>
      <c r="Q14" s="39"/>
      <c r="R14" s="45"/>
    </row>
    <row r="15" spans="1:18" s="2" customFormat="1" ht="41.1" customHeight="1">
      <c r="A15" s="10">
        <v>12</v>
      </c>
      <c r="B15" s="44"/>
      <c r="C15" s="13" t="s">
        <v>85</v>
      </c>
      <c r="D15" s="13" t="s">
        <v>86</v>
      </c>
      <c r="E15" s="13" t="s">
        <v>27</v>
      </c>
      <c r="F15" s="13" t="s">
        <v>87</v>
      </c>
      <c r="G15" s="14">
        <v>59379</v>
      </c>
      <c r="H15" s="15" t="s">
        <v>29</v>
      </c>
      <c r="I15" s="13" t="s">
        <v>30</v>
      </c>
      <c r="J15" s="19" t="s">
        <v>54</v>
      </c>
      <c r="K15" s="19" t="s">
        <v>88</v>
      </c>
      <c r="L15" s="13">
        <v>82.11</v>
      </c>
      <c r="M15" s="74">
        <v>231.6</v>
      </c>
      <c r="N15" s="67">
        <v>1193.8800000000001</v>
      </c>
      <c r="O15" s="13">
        <v>141900</v>
      </c>
      <c r="P15" s="13">
        <v>1165.1400000000001</v>
      </c>
      <c r="Q15" s="13"/>
      <c r="R15" s="45"/>
    </row>
    <row r="16" spans="1:18" s="2" customFormat="1" ht="41.1" customHeight="1">
      <c r="A16" s="10">
        <v>13</v>
      </c>
      <c r="B16" s="44"/>
      <c r="C16" s="13" t="s">
        <v>90</v>
      </c>
      <c r="D16" s="13" t="s">
        <v>91</v>
      </c>
      <c r="E16" s="13" t="s">
        <v>27</v>
      </c>
      <c r="F16" s="13" t="s">
        <v>87</v>
      </c>
      <c r="G16" s="14">
        <v>59379</v>
      </c>
      <c r="H16" s="15" t="s">
        <v>29</v>
      </c>
      <c r="I16" s="13" t="s">
        <v>30</v>
      </c>
      <c r="J16" s="19" t="s">
        <v>54</v>
      </c>
      <c r="K16" s="19" t="s">
        <v>88</v>
      </c>
      <c r="L16" s="13">
        <v>94.68</v>
      </c>
      <c r="M16" s="82"/>
      <c r="N16" s="67">
        <v>1350.14</v>
      </c>
      <c r="O16" s="13">
        <v>139100</v>
      </c>
      <c r="P16" s="13">
        <v>1317</v>
      </c>
      <c r="Q16" s="13"/>
      <c r="R16" s="45"/>
    </row>
    <row r="17" spans="1:18" s="2" customFormat="1" ht="41.1" customHeight="1">
      <c r="A17" s="10">
        <v>14</v>
      </c>
      <c r="B17" s="44"/>
      <c r="C17" s="13" t="s">
        <v>92</v>
      </c>
      <c r="D17" s="13" t="s">
        <v>93</v>
      </c>
      <c r="E17" s="13" t="s">
        <v>27</v>
      </c>
      <c r="F17" s="13" t="s">
        <v>87</v>
      </c>
      <c r="G17" s="14">
        <v>59379</v>
      </c>
      <c r="H17" s="15" t="s">
        <v>29</v>
      </c>
      <c r="I17" s="13" t="s">
        <v>30</v>
      </c>
      <c r="J17" s="19" t="s">
        <v>54</v>
      </c>
      <c r="K17" s="19" t="s">
        <v>88</v>
      </c>
      <c r="L17" s="13">
        <v>82.11</v>
      </c>
      <c r="M17" s="82"/>
      <c r="N17" s="67">
        <v>1193.8800000000001</v>
      </c>
      <c r="O17" s="13">
        <v>141900</v>
      </c>
      <c r="P17" s="13">
        <v>1165.1400000000001</v>
      </c>
      <c r="Q17" s="13"/>
      <c r="R17" s="45"/>
    </row>
    <row r="18" spans="1:18" s="2" customFormat="1" ht="41.1" customHeight="1">
      <c r="A18" s="10">
        <v>15</v>
      </c>
      <c r="B18" s="44"/>
      <c r="C18" s="13" t="s">
        <v>94</v>
      </c>
      <c r="D18" s="13" t="s">
        <v>95</v>
      </c>
      <c r="E18" s="13" t="s">
        <v>27</v>
      </c>
      <c r="F18" s="13" t="s">
        <v>87</v>
      </c>
      <c r="G18" s="14">
        <v>59379</v>
      </c>
      <c r="H18" s="15" t="s">
        <v>29</v>
      </c>
      <c r="I18" s="13" t="s">
        <v>30</v>
      </c>
      <c r="J18" s="19" t="s">
        <v>54</v>
      </c>
      <c r="K18" s="19" t="s">
        <v>88</v>
      </c>
      <c r="L18" s="13">
        <v>94.68</v>
      </c>
      <c r="M18" s="82"/>
      <c r="N18" s="67">
        <v>1350.14</v>
      </c>
      <c r="O18" s="13">
        <v>139100</v>
      </c>
      <c r="P18" s="13">
        <v>1317</v>
      </c>
      <c r="Q18" s="13"/>
      <c r="R18" s="45"/>
    </row>
    <row r="19" spans="1:18" s="2" customFormat="1" ht="41.1" customHeight="1">
      <c r="A19" s="10">
        <v>16</v>
      </c>
      <c r="B19" s="44"/>
      <c r="C19" s="13" t="s">
        <v>96</v>
      </c>
      <c r="D19" s="13" t="s">
        <v>97</v>
      </c>
      <c r="E19" s="13" t="s">
        <v>27</v>
      </c>
      <c r="F19" s="13" t="s">
        <v>87</v>
      </c>
      <c r="G19" s="14">
        <v>59379</v>
      </c>
      <c r="H19" s="15" t="s">
        <v>29</v>
      </c>
      <c r="I19" s="13" t="s">
        <v>30</v>
      </c>
      <c r="J19" s="19" t="s">
        <v>54</v>
      </c>
      <c r="K19" s="19" t="s">
        <v>88</v>
      </c>
      <c r="L19" s="13">
        <v>82.11</v>
      </c>
      <c r="M19" s="82"/>
      <c r="N19" s="67">
        <v>1193.8800000000001</v>
      </c>
      <c r="O19" s="13">
        <v>141900</v>
      </c>
      <c r="P19" s="13">
        <v>1165.1400000000001</v>
      </c>
      <c r="Q19" s="13"/>
      <c r="R19" s="45"/>
    </row>
    <row r="20" spans="1:18" s="2" customFormat="1" ht="41.1" customHeight="1">
      <c r="A20" s="10">
        <v>17</v>
      </c>
      <c r="B20" s="44"/>
      <c r="C20" s="13" t="s">
        <v>98</v>
      </c>
      <c r="D20" s="13" t="s">
        <v>99</v>
      </c>
      <c r="E20" s="13" t="s">
        <v>27</v>
      </c>
      <c r="F20" s="13" t="s">
        <v>87</v>
      </c>
      <c r="G20" s="14">
        <v>59379</v>
      </c>
      <c r="H20" s="15" t="s">
        <v>29</v>
      </c>
      <c r="I20" s="13" t="s">
        <v>30</v>
      </c>
      <c r="J20" s="19" t="s">
        <v>54</v>
      </c>
      <c r="K20" s="19" t="s">
        <v>88</v>
      </c>
      <c r="L20" s="13">
        <v>94.68</v>
      </c>
      <c r="M20" s="82"/>
      <c r="N20" s="67">
        <v>1350.14</v>
      </c>
      <c r="O20" s="13">
        <v>139100</v>
      </c>
      <c r="P20" s="13">
        <v>1317</v>
      </c>
      <c r="Q20" s="13"/>
      <c r="R20" s="45"/>
    </row>
    <row r="21" spans="1:18" s="2" customFormat="1" ht="41.1" customHeight="1">
      <c r="A21" s="10">
        <v>18</v>
      </c>
      <c r="B21" s="44"/>
      <c r="C21" s="13" t="s">
        <v>100</v>
      </c>
      <c r="D21" s="13" t="s">
        <v>101</v>
      </c>
      <c r="E21" s="13" t="s">
        <v>27</v>
      </c>
      <c r="F21" s="13" t="s">
        <v>87</v>
      </c>
      <c r="G21" s="14">
        <v>59379</v>
      </c>
      <c r="H21" s="15" t="s">
        <v>29</v>
      </c>
      <c r="I21" s="13" t="s">
        <v>30</v>
      </c>
      <c r="J21" s="19" t="s">
        <v>54</v>
      </c>
      <c r="K21" s="19" t="s">
        <v>88</v>
      </c>
      <c r="L21" s="13">
        <v>82.11</v>
      </c>
      <c r="M21" s="82"/>
      <c r="N21" s="67">
        <v>1193.8800000000001</v>
      </c>
      <c r="O21" s="13">
        <v>141900</v>
      </c>
      <c r="P21" s="13">
        <v>1165.1400000000001</v>
      </c>
      <c r="Q21" s="13"/>
      <c r="R21" s="45"/>
    </row>
    <row r="22" spans="1:18" s="2" customFormat="1" ht="41.1" customHeight="1">
      <c r="A22" s="10">
        <v>19</v>
      </c>
      <c r="B22" s="44"/>
      <c r="C22" s="13" t="s">
        <v>102</v>
      </c>
      <c r="D22" s="13" t="s">
        <v>103</v>
      </c>
      <c r="E22" s="13" t="s">
        <v>27</v>
      </c>
      <c r="F22" s="13" t="s">
        <v>87</v>
      </c>
      <c r="G22" s="14">
        <v>59379</v>
      </c>
      <c r="H22" s="15" t="s">
        <v>29</v>
      </c>
      <c r="I22" s="13" t="s">
        <v>30</v>
      </c>
      <c r="J22" s="19" t="s">
        <v>54</v>
      </c>
      <c r="K22" s="19" t="s">
        <v>88</v>
      </c>
      <c r="L22" s="13">
        <v>94.68</v>
      </c>
      <c r="M22" s="75"/>
      <c r="N22" s="67">
        <v>1350.14</v>
      </c>
      <c r="O22" s="13">
        <v>139100</v>
      </c>
      <c r="P22" s="13">
        <v>1317</v>
      </c>
      <c r="Q22" s="13"/>
      <c r="R22" s="45"/>
    </row>
    <row r="23" spans="1:18" s="2" customFormat="1" ht="41.1" customHeight="1">
      <c r="A23" s="85">
        <v>20</v>
      </c>
      <c r="B23" s="44"/>
      <c r="C23" s="32" t="s">
        <v>104</v>
      </c>
      <c r="D23" s="74" t="s">
        <v>105</v>
      </c>
      <c r="E23" s="13" t="s">
        <v>27</v>
      </c>
      <c r="F23" s="13" t="s">
        <v>54</v>
      </c>
      <c r="G23" s="14" t="s">
        <v>39</v>
      </c>
      <c r="H23" s="15" t="s">
        <v>29</v>
      </c>
      <c r="I23" s="13" t="s">
        <v>30</v>
      </c>
      <c r="J23" s="19" t="s">
        <v>54</v>
      </c>
      <c r="K23" s="19" t="s">
        <v>106</v>
      </c>
      <c r="L23" s="13">
        <v>119.43</v>
      </c>
      <c r="M23" s="13" t="s">
        <v>39</v>
      </c>
      <c r="N23" s="67">
        <v>1072.48</v>
      </c>
      <c r="O23" s="13">
        <v>89300</v>
      </c>
      <c r="P23" s="13">
        <v>1066.51</v>
      </c>
      <c r="Q23" s="13"/>
      <c r="R23" s="45"/>
    </row>
    <row r="24" spans="1:18" s="2" customFormat="1" ht="41.1" customHeight="1">
      <c r="A24" s="86"/>
      <c r="B24" s="44"/>
      <c r="C24" s="32" t="s">
        <v>107</v>
      </c>
      <c r="D24" s="82"/>
      <c r="E24" s="13" t="s">
        <v>27</v>
      </c>
      <c r="F24" s="13" t="s">
        <v>54</v>
      </c>
      <c r="G24" s="14" t="s">
        <v>39</v>
      </c>
      <c r="H24" s="15" t="s">
        <v>29</v>
      </c>
      <c r="I24" s="13" t="s">
        <v>30</v>
      </c>
      <c r="J24" s="19" t="s">
        <v>54</v>
      </c>
      <c r="K24" s="19" t="s">
        <v>106</v>
      </c>
      <c r="L24" s="13">
        <v>133.69</v>
      </c>
      <c r="M24" s="13" t="s">
        <v>39</v>
      </c>
      <c r="N24" s="67">
        <v>1200.54</v>
      </c>
      <c r="O24" s="13">
        <v>89300</v>
      </c>
      <c r="P24" s="13">
        <v>1193.8499999999999</v>
      </c>
      <c r="Q24" s="56" t="s">
        <v>518</v>
      </c>
      <c r="R24" s="45"/>
    </row>
    <row r="25" spans="1:18" s="2" customFormat="1" ht="41.1" customHeight="1">
      <c r="A25" s="87"/>
      <c r="B25" s="44"/>
      <c r="C25" s="32" t="s">
        <v>108</v>
      </c>
      <c r="D25" s="75"/>
      <c r="E25" s="13" t="s">
        <v>27</v>
      </c>
      <c r="F25" s="13" t="s">
        <v>54</v>
      </c>
      <c r="G25" s="14" t="s">
        <v>39</v>
      </c>
      <c r="H25" s="15" t="s">
        <v>29</v>
      </c>
      <c r="I25" s="13" t="s">
        <v>30</v>
      </c>
      <c r="J25" s="19" t="s">
        <v>54</v>
      </c>
      <c r="K25" s="19" t="s">
        <v>106</v>
      </c>
      <c r="L25" s="13">
        <v>133.69</v>
      </c>
      <c r="M25" s="13" t="s">
        <v>39</v>
      </c>
      <c r="N25" s="67">
        <v>1200.54</v>
      </c>
      <c r="O25" s="13">
        <v>89300</v>
      </c>
      <c r="P25" s="13">
        <v>1193.8499999999999</v>
      </c>
      <c r="Q25" s="56" t="s">
        <v>518</v>
      </c>
      <c r="R25" s="45"/>
    </row>
    <row r="26" spans="1:18" s="2" customFormat="1" ht="41.1" customHeight="1">
      <c r="A26" s="85">
        <v>21</v>
      </c>
      <c r="B26" s="44"/>
      <c r="C26" s="32" t="s">
        <v>109</v>
      </c>
      <c r="D26" s="74" t="s">
        <v>110</v>
      </c>
      <c r="E26" s="13" t="s">
        <v>27</v>
      </c>
      <c r="F26" s="13" t="s">
        <v>71</v>
      </c>
      <c r="G26" s="14" t="s">
        <v>39</v>
      </c>
      <c r="H26" s="15" t="s">
        <v>29</v>
      </c>
      <c r="I26" s="13" t="s">
        <v>30</v>
      </c>
      <c r="J26" s="19" t="s">
        <v>71</v>
      </c>
      <c r="K26" s="19" t="s">
        <v>111</v>
      </c>
      <c r="L26" s="13">
        <v>584.20000000000005</v>
      </c>
      <c r="M26" s="13" t="s">
        <v>39</v>
      </c>
      <c r="N26" s="67">
        <v>2044.7</v>
      </c>
      <c r="O26" s="13">
        <v>35200</v>
      </c>
      <c r="P26" s="13">
        <v>2056.38</v>
      </c>
      <c r="Q26" s="13"/>
      <c r="R26" s="45"/>
    </row>
    <row r="27" spans="1:18" s="2" customFormat="1" ht="41.1" customHeight="1">
      <c r="A27" s="87"/>
      <c r="B27" s="44"/>
      <c r="C27" s="32" t="s">
        <v>112</v>
      </c>
      <c r="D27" s="75"/>
      <c r="E27" s="13" t="s">
        <v>27</v>
      </c>
      <c r="F27" s="13" t="s">
        <v>71</v>
      </c>
      <c r="G27" s="14" t="s">
        <v>39</v>
      </c>
      <c r="H27" s="15" t="s">
        <v>29</v>
      </c>
      <c r="I27" s="13" t="s">
        <v>30</v>
      </c>
      <c r="J27" s="19" t="s">
        <v>71</v>
      </c>
      <c r="K27" s="19" t="s">
        <v>113</v>
      </c>
      <c r="L27" s="13">
        <v>112.7</v>
      </c>
      <c r="M27" s="13" t="s">
        <v>39</v>
      </c>
      <c r="N27" s="67">
        <v>394.45</v>
      </c>
      <c r="O27" s="13">
        <v>35200</v>
      </c>
      <c r="P27" s="13">
        <v>396.7</v>
      </c>
      <c r="Q27" s="13"/>
      <c r="R27" s="45"/>
    </row>
    <row r="28" spans="1:18" s="2" customFormat="1" ht="41.1" customHeight="1">
      <c r="A28" s="10">
        <v>22</v>
      </c>
      <c r="B28" s="44"/>
      <c r="C28" s="13" t="s">
        <v>114</v>
      </c>
      <c r="D28" s="13" t="s">
        <v>115</v>
      </c>
      <c r="E28" s="13" t="s">
        <v>27</v>
      </c>
      <c r="F28" s="13" t="s">
        <v>52</v>
      </c>
      <c r="G28" s="14">
        <v>55375</v>
      </c>
      <c r="H28" s="15" t="s">
        <v>29</v>
      </c>
      <c r="I28" s="13" t="s">
        <v>53</v>
      </c>
      <c r="J28" s="19" t="s">
        <v>116</v>
      </c>
      <c r="K28" s="19" t="s">
        <v>117</v>
      </c>
      <c r="L28" s="13">
        <v>15.05</v>
      </c>
      <c r="M28" s="13">
        <v>1.9</v>
      </c>
      <c r="N28" s="67">
        <v>8.43</v>
      </c>
      <c r="O28" s="13">
        <v>6000</v>
      </c>
      <c r="P28" s="13">
        <v>9.0299999999999994</v>
      </c>
      <c r="Q28" s="13"/>
      <c r="R28" s="45"/>
    </row>
    <row r="29" spans="1:18" s="2" customFormat="1" ht="41.1" customHeight="1">
      <c r="A29" s="10">
        <v>23</v>
      </c>
      <c r="B29" s="44"/>
      <c r="C29" s="13" t="s">
        <v>119</v>
      </c>
      <c r="D29" s="13" t="s">
        <v>120</v>
      </c>
      <c r="E29" s="13" t="s">
        <v>27</v>
      </c>
      <c r="F29" s="13" t="s">
        <v>52</v>
      </c>
      <c r="G29" s="14">
        <v>55375</v>
      </c>
      <c r="H29" s="15" t="s">
        <v>29</v>
      </c>
      <c r="I29" s="13" t="s">
        <v>53</v>
      </c>
      <c r="J29" s="19" t="s">
        <v>116</v>
      </c>
      <c r="K29" s="19" t="s">
        <v>117</v>
      </c>
      <c r="L29" s="13">
        <v>11.28</v>
      </c>
      <c r="M29" s="13">
        <v>1.43</v>
      </c>
      <c r="N29" s="67">
        <v>6.32</v>
      </c>
      <c r="O29" s="13">
        <v>6000</v>
      </c>
      <c r="P29" s="13">
        <v>6.77</v>
      </c>
      <c r="Q29" s="13"/>
      <c r="R29" s="45"/>
    </row>
    <row r="30" spans="1:18" s="2" customFormat="1" ht="41.1" customHeight="1">
      <c r="A30" s="10">
        <v>24</v>
      </c>
      <c r="B30" s="44"/>
      <c r="C30" s="13" t="s">
        <v>121</v>
      </c>
      <c r="D30" s="13" t="s">
        <v>122</v>
      </c>
      <c r="E30" s="13" t="s">
        <v>27</v>
      </c>
      <c r="F30" s="13" t="s">
        <v>52</v>
      </c>
      <c r="G30" s="14">
        <v>55375</v>
      </c>
      <c r="H30" s="15" t="s">
        <v>29</v>
      </c>
      <c r="I30" s="13" t="s">
        <v>53</v>
      </c>
      <c r="J30" s="19" t="s">
        <v>116</v>
      </c>
      <c r="K30" s="19" t="s">
        <v>117</v>
      </c>
      <c r="L30" s="13">
        <v>11.28</v>
      </c>
      <c r="M30" s="13">
        <v>1.43</v>
      </c>
      <c r="N30" s="67">
        <v>6.32</v>
      </c>
      <c r="O30" s="13">
        <v>6000</v>
      </c>
      <c r="P30" s="13">
        <v>6.77</v>
      </c>
      <c r="Q30" s="13"/>
      <c r="R30" s="45"/>
    </row>
    <row r="31" spans="1:18" s="2" customFormat="1" ht="41.1" customHeight="1">
      <c r="A31" s="10">
        <v>25</v>
      </c>
      <c r="B31" s="44"/>
      <c r="C31" s="13" t="s">
        <v>123</v>
      </c>
      <c r="D31" s="13" t="s">
        <v>124</v>
      </c>
      <c r="E31" s="13" t="s">
        <v>27</v>
      </c>
      <c r="F31" s="13" t="s">
        <v>52</v>
      </c>
      <c r="G31" s="14">
        <v>55375</v>
      </c>
      <c r="H31" s="15" t="s">
        <v>29</v>
      </c>
      <c r="I31" s="13" t="s">
        <v>53</v>
      </c>
      <c r="J31" s="19" t="s">
        <v>116</v>
      </c>
      <c r="K31" s="19" t="s">
        <v>117</v>
      </c>
      <c r="L31" s="13">
        <v>15.05</v>
      </c>
      <c r="M31" s="13">
        <v>1.9</v>
      </c>
      <c r="N31" s="67">
        <v>8.43</v>
      </c>
      <c r="O31" s="13">
        <v>6000</v>
      </c>
      <c r="P31" s="13">
        <v>9.0299999999999994</v>
      </c>
      <c r="Q31" s="13"/>
      <c r="R31" s="45"/>
    </row>
    <row r="32" spans="1:18" s="2" customFormat="1" ht="41.1" customHeight="1">
      <c r="A32" s="10">
        <v>26</v>
      </c>
      <c r="B32" s="44"/>
      <c r="C32" s="13" t="s">
        <v>125</v>
      </c>
      <c r="D32" s="13" t="s">
        <v>126</v>
      </c>
      <c r="E32" s="13" t="s">
        <v>27</v>
      </c>
      <c r="F32" s="13" t="s">
        <v>127</v>
      </c>
      <c r="G32" s="14">
        <v>55375</v>
      </c>
      <c r="H32" s="15" t="s">
        <v>29</v>
      </c>
      <c r="I32" s="13" t="s">
        <v>53</v>
      </c>
      <c r="J32" s="19" t="s">
        <v>128</v>
      </c>
      <c r="K32" s="19" t="s">
        <v>117</v>
      </c>
      <c r="L32" s="13">
        <v>35.729999999999997</v>
      </c>
      <c r="M32" s="13">
        <v>4.5199999999999996</v>
      </c>
      <c r="N32" s="67">
        <v>6.9</v>
      </c>
      <c r="O32" s="13" t="s">
        <v>39</v>
      </c>
      <c r="P32" s="13">
        <v>7</v>
      </c>
      <c r="Q32" s="13"/>
      <c r="R32" s="45"/>
    </row>
    <row r="33" spans="1:18" s="2" customFormat="1" ht="41.1" customHeight="1">
      <c r="A33" s="10">
        <v>27</v>
      </c>
      <c r="B33" s="44"/>
      <c r="C33" s="13" t="s">
        <v>130</v>
      </c>
      <c r="D33" s="13" t="s">
        <v>131</v>
      </c>
      <c r="E33" s="13" t="s">
        <v>27</v>
      </c>
      <c r="F33" s="13" t="s">
        <v>127</v>
      </c>
      <c r="G33" s="14">
        <v>55375</v>
      </c>
      <c r="H33" s="15" t="s">
        <v>29</v>
      </c>
      <c r="I33" s="13" t="s">
        <v>53</v>
      </c>
      <c r="J33" s="19" t="s">
        <v>128</v>
      </c>
      <c r="K33" s="19" t="s">
        <v>117</v>
      </c>
      <c r="L33" s="13">
        <v>35.729999999999997</v>
      </c>
      <c r="M33" s="13">
        <v>4.5199999999999996</v>
      </c>
      <c r="N33" s="67">
        <v>6.9</v>
      </c>
      <c r="O33" s="13" t="s">
        <v>39</v>
      </c>
      <c r="P33" s="13">
        <v>7</v>
      </c>
      <c r="Q33" s="13"/>
      <c r="R33" s="45"/>
    </row>
    <row r="34" spans="1:18" s="2" customFormat="1" ht="41.1" customHeight="1">
      <c r="A34" s="85">
        <v>28</v>
      </c>
      <c r="B34" s="44"/>
      <c r="C34" s="13" t="s">
        <v>132</v>
      </c>
      <c r="D34" s="13" t="s">
        <v>133</v>
      </c>
      <c r="E34" s="13" t="s">
        <v>27</v>
      </c>
      <c r="F34" s="13" t="s">
        <v>134</v>
      </c>
      <c r="G34" s="14" t="s">
        <v>39</v>
      </c>
      <c r="H34" s="15" t="s">
        <v>29</v>
      </c>
      <c r="I34" s="13" t="s">
        <v>53</v>
      </c>
      <c r="J34" s="19" t="s">
        <v>135</v>
      </c>
      <c r="K34" s="19" t="s">
        <v>136</v>
      </c>
      <c r="L34" s="13">
        <v>2277.98</v>
      </c>
      <c r="M34" s="13">
        <v>3617.01</v>
      </c>
      <c r="N34" s="67">
        <v>1047.8699999999999</v>
      </c>
      <c r="O34" s="13">
        <v>4600</v>
      </c>
      <c r="P34" s="13">
        <v>1047.8699999999999</v>
      </c>
      <c r="Q34" s="13"/>
      <c r="R34" s="45"/>
    </row>
    <row r="35" spans="1:18" s="2" customFormat="1" ht="41.1" customHeight="1">
      <c r="A35" s="87"/>
      <c r="B35" s="44"/>
      <c r="C35" s="13" t="s">
        <v>132</v>
      </c>
      <c r="D35" s="13" t="s">
        <v>133</v>
      </c>
      <c r="E35" s="13" t="s">
        <v>27</v>
      </c>
      <c r="F35" s="13" t="s">
        <v>134</v>
      </c>
      <c r="G35" s="14" t="s">
        <v>39</v>
      </c>
      <c r="H35" s="15" t="s">
        <v>29</v>
      </c>
      <c r="I35" s="13" t="s">
        <v>53</v>
      </c>
      <c r="J35" s="19" t="s">
        <v>135</v>
      </c>
      <c r="K35" s="19" t="s">
        <v>139</v>
      </c>
      <c r="L35" s="13">
        <v>978.56</v>
      </c>
      <c r="M35" s="13">
        <v>3617.01</v>
      </c>
      <c r="N35" s="67">
        <v>528.11</v>
      </c>
      <c r="O35" s="13">
        <v>5469</v>
      </c>
      <c r="P35" s="13">
        <v>535.16999999999996</v>
      </c>
      <c r="Q35" s="13"/>
      <c r="R35" s="45"/>
    </row>
    <row r="36" spans="1:18" s="2" customFormat="1" ht="69" customHeight="1">
      <c r="A36" s="10">
        <v>29</v>
      </c>
      <c r="B36" s="44"/>
      <c r="C36" s="13" t="s">
        <v>142</v>
      </c>
      <c r="D36" s="13" t="s">
        <v>143</v>
      </c>
      <c r="E36" s="13" t="s">
        <v>27</v>
      </c>
      <c r="F36" s="13" t="s">
        <v>144</v>
      </c>
      <c r="G36" s="14">
        <v>56521</v>
      </c>
      <c r="H36" s="15" t="s">
        <v>29</v>
      </c>
      <c r="I36" s="13" t="s">
        <v>30</v>
      </c>
      <c r="J36" s="19" t="s">
        <v>71</v>
      </c>
      <c r="K36" s="19" t="s">
        <v>145</v>
      </c>
      <c r="L36" s="13">
        <v>51.21</v>
      </c>
      <c r="M36" s="13">
        <v>1.67</v>
      </c>
      <c r="N36" s="67">
        <v>102.42</v>
      </c>
      <c r="O36" s="13">
        <v>20600</v>
      </c>
      <c r="P36" s="13">
        <v>105.49</v>
      </c>
      <c r="Q36" s="13"/>
      <c r="R36" s="45"/>
    </row>
    <row r="37" spans="1:18" s="2" customFormat="1" ht="69" customHeight="1">
      <c r="A37" s="10">
        <v>30</v>
      </c>
      <c r="B37" s="44"/>
      <c r="C37" s="13" t="s">
        <v>146</v>
      </c>
      <c r="D37" s="13" t="s">
        <v>147</v>
      </c>
      <c r="E37" s="13" t="s">
        <v>27</v>
      </c>
      <c r="F37" s="13" t="s">
        <v>144</v>
      </c>
      <c r="G37" s="14">
        <v>56521</v>
      </c>
      <c r="H37" s="15" t="s">
        <v>29</v>
      </c>
      <c r="I37" s="13" t="s">
        <v>30</v>
      </c>
      <c r="J37" s="19" t="s">
        <v>71</v>
      </c>
      <c r="K37" s="19" t="s">
        <v>145</v>
      </c>
      <c r="L37" s="13">
        <v>37.9</v>
      </c>
      <c r="M37" s="13">
        <v>1.24</v>
      </c>
      <c r="N37" s="67">
        <v>75.8</v>
      </c>
      <c r="O37" s="13">
        <v>20600</v>
      </c>
      <c r="P37" s="13">
        <v>78.069999999999993</v>
      </c>
      <c r="Q37" s="13"/>
      <c r="R37" s="45"/>
    </row>
    <row r="38" spans="1:18" s="2" customFormat="1" ht="69" customHeight="1">
      <c r="A38" s="10">
        <v>31</v>
      </c>
      <c r="B38" s="44"/>
      <c r="C38" s="13" t="s">
        <v>148</v>
      </c>
      <c r="D38" s="13" t="s">
        <v>149</v>
      </c>
      <c r="E38" s="13" t="s">
        <v>27</v>
      </c>
      <c r="F38" s="13" t="s">
        <v>144</v>
      </c>
      <c r="G38" s="14">
        <v>56521</v>
      </c>
      <c r="H38" s="15" t="s">
        <v>29</v>
      </c>
      <c r="I38" s="13" t="s">
        <v>30</v>
      </c>
      <c r="J38" s="19" t="s">
        <v>71</v>
      </c>
      <c r="K38" s="19" t="s">
        <v>145</v>
      </c>
      <c r="L38" s="13">
        <v>37.9</v>
      </c>
      <c r="M38" s="13">
        <v>1.24</v>
      </c>
      <c r="N38" s="67">
        <v>75.8</v>
      </c>
      <c r="O38" s="13">
        <v>20600</v>
      </c>
      <c r="P38" s="13">
        <v>78.069999999999993</v>
      </c>
      <c r="Q38" s="13"/>
      <c r="R38" s="45"/>
    </row>
    <row r="39" spans="1:18" s="2" customFormat="1" ht="69" customHeight="1">
      <c r="A39" s="10">
        <v>32</v>
      </c>
      <c r="B39" s="44"/>
      <c r="C39" s="13" t="s">
        <v>150</v>
      </c>
      <c r="D39" s="13" t="s">
        <v>151</v>
      </c>
      <c r="E39" s="13" t="s">
        <v>27</v>
      </c>
      <c r="F39" s="13" t="s">
        <v>144</v>
      </c>
      <c r="G39" s="14">
        <v>56521</v>
      </c>
      <c r="H39" s="15" t="s">
        <v>29</v>
      </c>
      <c r="I39" s="13" t="s">
        <v>30</v>
      </c>
      <c r="J39" s="19" t="s">
        <v>71</v>
      </c>
      <c r="K39" s="19" t="s">
        <v>145</v>
      </c>
      <c r="L39" s="13">
        <v>37.9</v>
      </c>
      <c r="M39" s="13">
        <v>1.24</v>
      </c>
      <c r="N39" s="67">
        <v>75.8</v>
      </c>
      <c r="O39" s="13">
        <v>20600</v>
      </c>
      <c r="P39" s="13">
        <v>78.069999999999993</v>
      </c>
      <c r="Q39" s="13"/>
      <c r="R39" s="45"/>
    </row>
    <row r="40" spans="1:18" s="2" customFormat="1" ht="69" customHeight="1">
      <c r="A40" s="10">
        <v>33</v>
      </c>
      <c r="B40" s="44"/>
      <c r="C40" s="13" t="s">
        <v>152</v>
      </c>
      <c r="D40" s="13" t="s">
        <v>153</v>
      </c>
      <c r="E40" s="13" t="s">
        <v>27</v>
      </c>
      <c r="F40" s="13" t="s">
        <v>144</v>
      </c>
      <c r="G40" s="14">
        <v>56521</v>
      </c>
      <c r="H40" s="15" t="s">
        <v>29</v>
      </c>
      <c r="I40" s="13" t="s">
        <v>30</v>
      </c>
      <c r="J40" s="19" t="s">
        <v>71</v>
      </c>
      <c r="K40" s="19" t="s">
        <v>145</v>
      </c>
      <c r="L40" s="13">
        <v>37.9</v>
      </c>
      <c r="M40" s="13">
        <v>1.24</v>
      </c>
      <c r="N40" s="67">
        <v>75.8</v>
      </c>
      <c r="O40" s="13">
        <v>20600</v>
      </c>
      <c r="P40" s="13">
        <v>78.069999999999993</v>
      </c>
      <c r="Q40" s="13"/>
      <c r="R40" s="45"/>
    </row>
    <row r="41" spans="1:18" s="2" customFormat="1" ht="69" customHeight="1">
      <c r="A41" s="10">
        <v>34</v>
      </c>
      <c r="B41" s="44"/>
      <c r="C41" s="13" t="s">
        <v>154</v>
      </c>
      <c r="D41" s="13" t="s">
        <v>155</v>
      </c>
      <c r="E41" s="13" t="s">
        <v>27</v>
      </c>
      <c r="F41" s="13" t="s">
        <v>144</v>
      </c>
      <c r="G41" s="14">
        <v>56521</v>
      </c>
      <c r="H41" s="15" t="s">
        <v>29</v>
      </c>
      <c r="I41" s="13" t="s">
        <v>30</v>
      </c>
      <c r="J41" s="19" t="s">
        <v>71</v>
      </c>
      <c r="K41" s="19" t="s">
        <v>145</v>
      </c>
      <c r="L41" s="13">
        <v>37.9</v>
      </c>
      <c r="M41" s="13">
        <v>1.24</v>
      </c>
      <c r="N41" s="67">
        <v>75.8</v>
      </c>
      <c r="O41" s="13">
        <v>20600</v>
      </c>
      <c r="P41" s="13">
        <v>78.069999999999993</v>
      </c>
      <c r="Q41" s="13"/>
      <c r="R41" s="45"/>
    </row>
    <row r="42" spans="1:18" s="2" customFormat="1" ht="69" customHeight="1">
      <c r="A42" s="10">
        <v>35</v>
      </c>
      <c r="B42" s="44"/>
      <c r="C42" s="13" t="s">
        <v>156</v>
      </c>
      <c r="D42" s="13" t="s">
        <v>157</v>
      </c>
      <c r="E42" s="13" t="s">
        <v>27</v>
      </c>
      <c r="F42" s="13" t="s">
        <v>144</v>
      </c>
      <c r="G42" s="14">
        <v>56521</v>
      </c>
      <c r="H42" s="15" t="s">
        <v>29</v>
      </c>
      <c r="I42" s="13" t="s">
        <v>30</v>
      </c>
      <c r="J42" s="19" t="s">
        <v>71</v>
      </c>
      <c r="K42" s="19" t="s">
        <v>145</v>
      </c>
      <c r="L42" s="13">
        <v>37.9</v>
      </c>
      <c r="M42" s="13">
        <v>1.24</v>
      </c>
      <c r="N42" s="67">
        <v>75.8</v>
      </c>
      <c r="O42" s="13">
        <v>20600</v>
      </c>
      <c r="P42" s="13">
        <v>78.069999999999993</v>
      </c>
      <c r="Q42" s="13"/>
      <c r="R42" s="45"/>
    </row>
    <row r="43" spans="1:18" s="2" customFormat="1" ht="69" customHeight="1">
      <c r="A43" s="10">
        <v>36</v>
      </c>
      <c r="B43" s="44"/>
      <c r="C43" s="13" t="s">
        <v>158</v>
      </c>
      <c r="D43" s="13" t="s">
        <v>159</v>
      </c>
      <c r="E43" s="13" t="s">
        <v>27</v>
      </c>
      <c r="F43" s="13" t="s">
        <v>144</v>
      </c>
      <c r="G43" s="14">
        <v>56521</v>
      </c>
      <c r="H43" s="15" t="s">
        <v>29</v>
      </c>
      <c r="I43" s="13" t="s">
        <v>30</v>
      </c>
      <c r="J43" s="19" t="s">
        <v>71</v>
      </c>
      <c r="K43" s="19" t="s">
        <v>145</v>
      </c>
      <c r="L43" s="13">
        <v>37.9</v>
      </c>
      <c r="M43" s="13">
        <v>1.24</v>
      </c>
      <c r="N43" s="67">
        <v>75.8</v>
      </c>
      <c r="O43" s="13">
        <v>20600</v>
      </c>
      <c r="P43" s="13">
        <v>78.069999999999993</v>
      </c>
      <c r="Q43" s="13"/>
      <c r="R43" s="45"/>
    </row>
    <row r="44" spans="1:18" s="2" customFormat="1" ht="69" customHeight="1">
      <c r="A44" s="10">
        <v>37</v>
      </c>
      <c r="B44" s="44"/>
      <c r="C44" s="13" t="s">
        <v>160</v>
      </c>
      <c r="D44" s="13" t="s">
        <v>161</v>
      </c>
      <c r="E44" s="13" t="s">
        <v>27</v>
      </c>
      <c r="F44" s="13" t="s">
        <v>144</v>
      </c>
      <c r="G44" s="14">
        <v>56521</v>
      </c>
      <c r="H44" s="15" t="s">
        <v>29</v>
      </c>
      <c r="I44" s="13" t="s">
        <v>30</v>
      </c>
      <c r="J44" s="19" t="s">
        <v>71</v>
      </c>
      <c r="K44" s="19" t="s">
        <v>145</v>
      </c>
      <c r="L44" s="13">
        <v>37.9</v>
      </c>
      <c r="M44" s="13">
        <v>1.24</v>
      </c>
      <c r="N44" s="67">
        <v>75.8</v>
      </c>
      <c r="O44" s="13">
        <v>20600</v>
      </c>
      <c r="P44" s="13">
        <v>78.069999999999993</v>
      </c>
      <c r="Q44" s="13"/>
      <c r="R44" s="45"/>
    </row>
    <row r="45" spans="1:18" s="2" customFormat="1" ht="69" customHeight="1">
      <c r="A45" s="10">
        <v>38</v>
      </c>
      <c r="B45" s="44"/>
      <c r="C45" s="13" t="s">
        <v>162</v>
      </c>
      <c r="D45" s="13" t="s">
        <v>163</v>
      </c>
      <c r="E45" s="13" t="s">
        <v>27</v>
      </c>
      <c r="F45" s="13" t="s">
        <v>144</v>
      </c>
      <c r="G45" s="14">
        <v>56521</v>
      </c>
      <c r="H45" s="15" t="s">
        <v>29</v>
      </c>
      <c r="I45" s="13" t="s">
        <v>30</v>
      </c>
      <c r="J45" s="19" t="s">
        <v>71</v>
      </c>
      <c r="K45" s="19" t="s">
        <v>145</v>
      </c>
      <c r="L45" s="13">
        <v>37.9</v>
      </c>
      <c r="M45" s="13">
        <v>1.24</v>
      </c>
      <c r="N45" s="67">
        <v>75.8</v>
      </c>
      <c r="O45" s="13">
        <v>20600</v>
      </c>
      <c r="P45" s="13">
        <v>78.069999999999993</v>
      </c>
      <c r="Q45" s="13"/>
      <c r="R45" s="45"/>
    </row>
    <row r="46" spans="1:18" s="2" customFormat="1" ht="69" customHeight="1">
      <c r="A46" s="10">
        <v>39</v>
      </c>
      <c r="B46" s="44"/>
      <c r="C46" s="13" t="s">
        <v>164</v>
      </c>
      <c r="D46" s="13" t="s">
        <v>165</v>
      </c>
      <c r="E46" s="13" t="s">
        <v>27</v>
      </c>
      <c r="F46" s="13" t="s">
        <v>144</v>
      </c>
      <c r="G46" s="14">
        <v>56521</v>
      </c>
      <c r="H46" s="15" t="s">
        <v>29</v>
      </c>
      <c r="I46" s="13" t="s">
        <v>30</v>
      </c>
      <c r="J46" s="19" t="s">
        <v>71</v>
      </c>
      <c r="K46" s="19" t="s">
        <v>145</v>
      </c>
      <c r="L46" s="13">
        <v>51.21</v>
      </c>
      <c r="M46" s="13">
        <v>1.67</v>
      </c>
      <c r="N46" s="67">
        <v>102.42</v>
      </c>
      <c r="O46" s="13">
        <v>20600</v>
      </c>
      <c r="P46" s="13">
        <v>105.49</v>
      </c>
      <c r="Q46" s="13"/>
      <c r="R46" s="45"/>
    </row>
    <row r="47" spans="1:18" s="2" customFormat="1" ht="69" customHeight="1">
      <c r="A47" s="10">
        <v>40</v>
      </c>
      <c r="B47" s="44"/>
      <c r="C47" s="13" t="s">
        <v>166</v>
      </c>
      <c r="D47" s="13" t="s">
        <v>167</v>
      </c>
      <c r="E47" s="13" t="s">
        <v>27</v>
      </c>
      <c r="F47" s="13" t="s">
        <v>144</v>
      </c>
      <c r="G47" s="14">
        <v>56521</v>
      </c>
      <c r="H47" s="15" t="s">
        <v>29</v>
      </c>
      <c r="I47" s="13" t="s">
        <v>30</v>
      </c>
      <c r="J47" s="19" t="s">
        <v>71</v>
      </c>
      <c r="K47" s="19" t="s">
        <v>145</v>
      </c>
      <c r="L47" s="13">
        <v>51.21</v>
      </c>
      <c r="M47" s="13">
        <v>1.67</v>
      </c>
      <c r="N47" s="67">
        <v>102.42</v>
      </c>
      <c r="O47" s="13">
        <v>20600</v>
      </c>
      <c r="P47" s="13">
        <v>105.49</v>
      </c>
      <c r="Q47" s="13"/>
      <c r="R47" s="45"/>
    </row>
    <row r="48" spans="1:18" s="2" customFormat="1" ht="69" customHeight="1">
      <c r="A48" s="10">
        <v>41</v>
      </c>
      <c r="B48" s="44"/>
      <c r="C48" s="13" t="s">
        <v>168</v>
      </c>
      <c r="D48" s="13" t="s">
        <v>169</v>
      </c>
      <c r="E48" s="13" t="s">
        <v>27</v>
      </c>
      <c r="F48" s="13" t="s">
        <v>144</v>
      </c>
      <c r="G48" s="14">
        <v>56521</v>
      </c>
      <c r="H48" s="15" t="s">
        <v>29</v>
      </c>
      <c r="I48" s="13" t="s">
        <v>30</v>
      </c>
      <c r="J48" s="19" t="s">
        <v>71</v>
      </c>
      <c r="K48" s="19" t="s">
        <v>145</v>
      </c>
      <c r="L48" s="13">
        <v>37.9</v>
      </c>
      <c r="M48" s="13">
        <v>1.24</v>
      </c>
      <c r="N48" s="67">
        <v>75.8</v>
      </c>
      <c r="O48" s="13">
        <v>20600</v>
      </c>
      <c r="P48" s="13">
        <v>78.069999999999993</v>
      </c>
      <c r="Q48" s="13"/>
      <c r="R48" s="45"/>
    </row>
    <row r="49" spans="1:18" s="2" customFormat="1" ht="69" customHeight="1">
      <c r="A49" s="10">
        <v>42</v>
      </c>
      <c r="B49" s="44"/>
      <c r="C49" s="13" t="s">
        <v>170</v>
      </c>
      <c r="D49" s="13" t="s">
        <v>171</v>
      </c>
      <c r="E49" s="13" t="s">
        <v>27</v>
      </c>
      <c r="F49" s="13" t="s">
        <v>144</v>
      </c>
      <c r="G49" s="14">
        <v>56521</v>
      </c>
      <c r="H49" s="15" t="s">
        <v>29</v>
      </c>
      <c r="I49" s="13" t="s">
        <v>30</v>
      </c>
      <c r="J49" s="19" t="s">
        <v>71</v>
      </c>
      <c r="K49" s="19" t="s">
        <v>145</v>
      </c>
      <c r="L49" s="13">
        <v>37.9</v>
      </c>
      <c r="M49" s="13">
        <v>1.24</v>
      </c>
      <c r="N49" s="67">
        <v>75.8</v>
      </c>
      <c r="O49" s="13">
        <v>20600</v>
      </c>
      <c r="P49" s="13">
        <v>78.069999999999993</v>
      </c>
      <c r="Q49" s="13"/>
      <c r="R49" s="45"/>
    </row>
    <row r="50" spans="1:18" s="2" customFormat="1" ht="69" customHeight="1">
      <c r="A50" s="10">
        <v>43</v>
      </c>
      <c r="B50" s="44"/>
      <c r="C50" s="13" t="s">
        <v>172</v>
      </c>
      <c r="D50" s="13" t="s">
        <v>173</v>
      </c>
      <c r="E50" s="13" t="s">
        <v>27</v>
      </c>
      <c r="F50" s="13" t="s">
        <v>144</v>
      </c>
      <c r="G50" s="14">
        <v>56521</v>
      </c>
      <c r="H50" s="15" t="s">
        <v>29</v>
      </c>
      <c r="I50" s="13" t="s">
        <v>30</v>
      </c>
      <c r="J50" s="19" t="s">
        <v>71</v>
      </c>
      <c r="K50" s="19" t="s">
        <v>145</v>
      </c>
      <c r="L50" s="13">
        <v>37.9</v>
      </c>
      <c r="M50" s="13">
        <v>1.24</v>
      </c>
      <c r="N50" s="67">
        <v>75.8</v>
      </c>
      <c r="O50" s="13">
        <v>20600</v>
      </c>
      <c r="P50" s="13">
        <v>78.069999999999993</v>
      </c>
      <c r="Q50" s="13"/>
      <c r="R50" s="45"/>
    </row>
    <row r="51" spans="1:18" s="2" customFormat="1" ht="69" customHeight="1">
      <c r="A51" s="10">
        <v>44</v>
      </c>
      <c r="B51" s="44"/>
      <c r="C51" s="13" t="s">
        <v>174</v>
      </c>
      <c r="D51" s="13" t="s">
        <v>175</v>
      </c>
      <c r="E51" s="13" t="s">
        <v>27</v>
      </c>
      <c r="F51" s="13" t="s">
        <v>144</v>
      </c>
      <c r="G51" s="14">
        <v>56521</v>
      </c>
      <c r="H51" s="15" t="s">
        <v>29</v>
      </c>
      <c r="I51" s="13" t="s">
        <v>30</v>
      </c>
      <c r="J51" s="19" t="s">
        <v>71</v>
      </c>
      <c r="K51" s="19" t="s">
        <v>145</v>
      </c>
      <c r="L51" s="13">
        <v>37.9</v>
      </c>
      <c r="M51" s="13">
        <v>1.24</v>
      </c>
      <c r="N51" s="67">
        <v>75.8</v>
      </c>
      <c r="O51" s="13">
        <v>20600</v>
      </c>
      <c r="P51" s="13">
        <v>78.069999999999993</v>
      </c>
      <c r="Q51" s="13"/>
      <c r="R51" s="45"/>
    </row>
    <row r="52" spans="1:18" s="2" customFormat="1" ht="69" customHeight="1">
      <c r="A52" s="10">
        <v>45</v>
      </c>
      <c r="B52" s="44"/>
      <c r="C52" s="13" t="s">
        <v>176</v>
      </c>
      <c r="D52" s="13" t="s">
        <v>177</v>
      </c>
      <c r="E52" s="13" t="s">
        <v>27</v>
      </c>
      <c r="F52" s="13" t="s">
        <v>144</v>
      </c>
      <c r="G52" s="14">
        <v>56521</v>
      </c>
      <c r="H52" s="15" t="s">
        <v>29</v>
      </c>
      <c r="I52" s="13" t="s">
        <v>30</v>
      </c>
      <c r="J52" s="19" t="s">
        <v>71</v>
      </c>
      <c r="K52" s="19" t="s">
        <v>145</v>
      </c>
      <c r="L52" s="13">
        <v>37.9</v>
      </c>
      <c r="M52" s="13">
        <v>1.24</v>
      </c>
      <c r="N52" s="67">
        <v>75.8</v>
      </c>
      <c r="O52" s="13">
        <v>20600</v>
      </c>
      <c r="P52" s="13">
        <v>78.069999999999993</v>
      </c>
      <c r="Q52" s="13"/>
      <c r="R52" s="45"/>
    </row>
    <row r="53" spans="1:18" s="2" customFormat="1" ht="69" customHeight="1">
      <c r="A53" s="10">
        <v>46</v>
      </c>
      <c r="B53" s="44"/>
      <c r="C53" s="13" t="s">
        <v>178</v>
      </c>
      <c r="D53" s="13" t="s">
        <v>179</v>
      </c>
      <c r="E53" s="13" t="s">
        <v>27</v>
      </c>
      <c r="F53" s="13" t="s">
        <v>144</v>
      </c>
      <c r="G53" s="14">
        <v>56521</v>
      </c>
      <c r="H53" s="15" t="s">
        <v>29</v>
      </c>
      <c r="I53" s="13" t="s">
        <v>30</v>
      </c>
      <c r="J53" s="19" t="s">
        <v>71</v>
      </c>
      <c r="K53" s="19" t="s">
        <v>145</v>
      </c>
      <c r="L53" s="13">
        <v>51.21</v>
      </c>
      <c r="M53" s="13">
        <v>1.67</v>
      </c>
      <c r="N53" s="67">
        <v>102.42</v>
      </c>
      <c r="O53" s="13">
        <v>20600</v>
      </c>
      <c r="P53" s="13">
        <v>105.49</v>
      </c>
      <c r="Q53" s="13"/>
      <c r="R53" s="45"/>
    </row>
    <row r="54" spans="1:18" s="2" customFormat="1" ht="69" customHeight="1">
      <c r="A54" s="10">
        <v>47</v>
      </c>
      <c r="B54" s="44"/>
      <c r="C54" s="13" t="s">
        <v>180</v>
      </c>
      <c r="D54" s="13" t="s">
        <v>181</v>
      </c>
      <c r="E54" s="13" t="s">
        <v>27</v>
      </c>
      <c r="F54" s="13" t="s">
        <v>144</v>
      </c>
      <c r="G54" s="14">
        <v>56521</v>
      </c>
      <c r="H54" s="15" t="s">
        <v>29</v>
      </c>
      <c r="I54" s="13" t="s">
        <v>30</v>
      </c>
      <c r="J54" s="19" t="s">
        <v>71</v>
      </c>
      <c r="K54" s="19" t="s">
        <v>145</v>
      </c>
      <c r="L54" s="13">
        <v>33.68</v>
      </c>
      <c r="M54" s="13">
        <v>1.1000000000000001</v>
      </c>
      <c r="N54" s="67">
        <v>67.36</v>
      </c>
      <c r="O54" s="13">
        <v>20600</v>
      </c>
      <c r="P54" s="13">
        <v>69.38</v>
      </c>
      <c r="Q54" s="13"/>
      <c r="R54" s="45"/>
    </row>
    <row r="55" spans="1:18" s="2" customFormat="1" ht="69" customHeight="1">
      <c r="A55" s="10">
        <v>48</v>
      </c>
      <c r="B55" s="44"/>
      <c r="C55" s="13" t="s">
        <v>182</v>
      </c>
      <c r="D55" s="13" t="s">
        <v>183</v>
      </c>
      <c r="E55" s="13" t="s">
        <v>27</v>
      </c>
      <c r="F55" s="13" t="s">
        <v>144</v>
      </c>
      <c r="G55" s="14">
        <v>56521</v>
      </c>
      <c r="H55" s="15" t="s">
        <v>29</v>
      </c>
      <c r="I55" s="13" t="s">
        <v>30</v>
      </c>
      <c r="J55" s="19" t="s">
        <v>71</v>
      </c>
      <c r="K55" s="19" t="s">
        <v>145</v>
      </c>
      <c r="L55" s="13">
        <v>33.68</v>
      </c>
      <c r="M55" s="13">
        <v>1.1000000000000001</v>
      </c>
      <c r="N55" s="67">
        <v>67.36</v>
      </c>
      <c r="O55" s="13">
        <v>20600</v>
      </c>
      <c r="P55" s="13">
        <v>69.38</v>
      </c>
      <c r="Q55" s="13"/>
      <c r="R55" s="45"/>
    </row>
    <row r="56" spans="1:18" s="2" customFormat="1" ht="69" customHeight="1">
      <c r="A56" s="10">
        <v>49</v>
      </c>
      <c r="B56" s="44"/>
      <c r="C56" s="13" t="s">
        <v>184</v>
      </c>
      <c r="D56" s="13" t="s">
        <v>185</v>
      </c>
      <c r="E56" s="13" t="s">
        <v>27</v>
      </c>
      <c r="F56" s="13" t="s">
        <v>144</v>
      </c>
      <c r="G56" s="14">
        <v>56521</v>
      </c>
      <c r="H56" s="15" t="s">
        <v>29</v>
      </c>
      <c r="I56" s="13" t="s">
        <v>30</v>
      </c>
      <c r="J56" s="19" t="s">
        <v>71</v>
      </c>
      <c r="K56" s="19" t="s">
        <v>145</v>
      </c>
      <c r="L56" s="13">
        <v>33.68</v>
      </c>
      <c r="M56" s="13">
        <v>1.1000000000000001</v>
      </c>
      <c r="N56" s="67">
        <v>67.36</v>
      </c>
      <c r="O56" s="13">
        <v>20600</v>
      </c>
      <c r="P56" s="13">
        <v>69.38</v>
      </c>
      <c r="Q56" s="13"/>
      <c r="R56" s="45"/>
    </row>
    <row r="57" spans="1:18" s="2" customFormat="1" ht="69" customHeight="1">
      <c r="A57" s="10">
        <v>50</v>
      </c>
      <c r="B57" s="44"/>
      <c r="C57" s="13" t="s">
        <v>186</v>
      </c>
      <c r="D57" s="13" t="s">
        <v>187</v>
      </c>
      <c r="E57" s="13" t="s">
        <v>27</v>
      </c>
      <c r="F57" s="13" t="s">
        <v>144</v>
      </c>
      <c r="G57" s="14">
        <v>56521</v>
      </c>
      <c r="H57" s="15" t="s">
        <v>29</v>
      </c>
      <c r="I57" s="13" t="s">
        <v>30</v>
      </c>
      <c r="J57" s="19" t="s">
        <v>71</v>
      </c>
      <c r="K57" s="19" t="s">
        <v>145</v>
      </c>
      <c r="L57" s="13">
        <v>33.68</v>
      </c>
      <c r="M57" s="13">
        <v>1.1000000000000001</v>
      </c>
      <c r="N57" s="67">
        <v>67.36</v>
      </c>
      <c r="O57" s="13">
        <v>20600</v>
      </c>
      <c r="P57" s="13">
        <v>69.38</v>
      </c>
      <c r="Q57" s="13"/>
      <c r="R57" s="45"/>
    </row>
    <row r="58" spans="1:18" s="2" customFormat="1" ht="69" customHeight="1">
      <c r="A58" s="10">
        <v>51</v>
      </c>
      <c r="B58" s="44"/>
      <c r="C58" s="13" t="s">
        <v>188</v>
      </c>
      <c r="D58" s="13" t="s">
        <v>189</v>
      </c>
      <c r="E58" s="13" t="s">
        <v>27</v>
      </c>
      <c r="F58" s="13" t="s">
        <v>144</v>
      </c>
      <c r="G58" s="14">
        <v>56521</v>
      </c>
      <c r="H58" s="15" t="s">
        <v>29</v>
      </c>
      <c r="I58" s="13" t="s">
        <v>30</v>
      </c>
      <c r="J58" s="19" t="s">
        <v>71</v>
      </c>
      <c r="K58" s="19" t="s">
        <v>145</v>
      </c>
      <c r="L58" s="13">
        <v>33.68</v>
      </c>
      <c r="M58" s="13">
        <v>1.1000000000000001</v>
      </c>
      <c r="N58" s="67">
        <v>67.36</v>
      </c>
      <c r="O58" s="13">
        <v>20600</v>
      </c>
      <c r="P58" s="13">
        <v>69.38</v>
      </c>
      <c r="Q58" s="13"/>
      <c r="R58" s="45"/>
    </row>
    <row r="59" spans="1:18" s="2" customFormat="1" ht="69" customHeight="1">
      <c r="A59" s="10">
        <v>52</v>
      </c>
      <c r="B59" s="44"/>
      <c r="C59" s="13" t="s">
        <v>190</v>
      </c>
      <c r="D59" s="13" t="s">
        <v>191</v>
      </c>
      <c r="E59" s="13" t="s">
        <v>27</v>
      </c>
      <c r="F59" s="13" t="s">
        <v>144</v>
      </c>
      <c r="G59" s="14">
        <v>56521</v>
      </c>
      <c r="H59" s="15" t="s">
        <v>29</v>
      </c>
      <c r="I59" s="13" t="s">
        <v>30</v>
      </c>
      <c r="J59" s="19" t="s">
        <v>71</v>
      </c>
      <c r="K59" s="19" t="s">
        <v>145</v>
      </c>
      <c r="L59" s="13">
        <v>33.68</v>
      </c>
      <c r="M59" s="13">
        <v>1.1000000000000001</v>
      </c>
      <c r="N59" s="67">
        <v>67.36</v>
      </c>
      <c r="O59" s="13">
        <v>20600</v>
      </c>
      <c r="P59" s="13">
        <v>69.38</v>
      </c>
      <c r="Q59" s="13"/>
      <c r="R59" s="45"/>
    </row>
    <row r="60" spans="1:18" s="2" customFormat="1" ht="69" customHeight="1">
      <c r="A60" s="10">
        <v>53</v>
      </c>
      <c r="B60" s="44"/>
      <c r="C60" s="13" t="s">
        <v>192</v>
      </c>
      <c r="D60" s="13" t="s">
        <v>193</v>
      </c>
      <c r="E60" s="13" t="s">
        <v>27</v>
      </c>
      <c r="F60" s="13" t="s">
        <v>144</v>
      </c>
      <c r="G60" s="14">
        <v>56521</v>
      </c>
      <c r="H60" s="15" t="s">
        <v>29</v>
      </c>
      <c r="I60" s="13" t="s">
        <v>30</v>
      </c>
      <c r="J60" s="19" t="s">
        <v>71</v>
      </c>
      <c r="K60" s="19" t="s">
        <v>145</v>
      </c>
      <c r="L60" s="13">
        <v>33.68</v>
      </c>
      <c r="M60" s="13">
        <v>1.1000000000000001</v>
      </c>
      <c r="N60" s="67">
        <v>67.36</v>
      </c>
      <c r="O60" s="13">
        <v>20600</v>
      </c>
      <c r="P60" s="13">
        <v>69.38</v>
      </c>
      <c r="Q60" s="13"/>
      <c r="R60" s="45"/>
    </row>
    <row r="61" spans="1:18" s="2" customFormat="1" ht="69" customHeight="1">
      <c r="A61" s="10">
        <v>54</v>
      </c>
      <c r="B61" s="44"/>
      <c r="C61" s="13" t="s">
        <v>194</v>
      </c>
      <c r="D61" s="13" t="s">
        <v>195</v>
      </c>
      <c r="E61" s="13" t="s">
        <v>27</v>
      </c>
      <c r="F61" s="13" t="s">
        <v>144</v>
      </c>
      <c r="G61" s="14">
        <v>56521</v>
      </c>
      <c r="H61" s="15" t="s">
        <v>29</v>
      </c>
      <c r="I61" s="13" t="s">
        <v>30</v>
      </c>
      <c r="J61" s="19" t="s">
        <v>71</v>
      </c>
      <c r="K61" s="19" t="s">
        <v>145</v>
      </c>
      <c r="L61" s="13">
        <v>33.68</v>
      </c>
      <c r="M61" s="13">
        <v>1.1000000000000001</v>
      </c>
      <c r="N61" s="67">
        <v>67.36</v>
      </c>
      <c r="O61" s="13">
        <v>20600</v>
      </c>
      <c r="P61" s="13">
        <v>69.38</v>
      </c>
      <c r="Q61" s="13"/>
      <c r="R61" s="45"/>
    </row>
    <row r="62" spans="1:18" s="2" customFormat="1" ht="69" customHeight="1">
      <c r="A62" s="10">
        <v>55</v>
      </c>
      <c r="B62" s="44"/>
      <c r="C62" s="13" t="s">
        <v>196</v>
      </c>
      <c r="D62" s="13" t="s">
        <v>197</v>
      </c>
      <c r="E62" s="13" t="s">
        <v>27</v>
      </c>
      <c r="F62" s="13" t="s">
        <v>144</v>
      </c>
      <c r="G62" s="14">
        <v>56521</v>
      </c>
      <c r="H62" s="15" t="s">
        <v>29</v>
      </c>
      <c r="I62" s="13" t="s">
        <v>30</v>
      </c>
      <c r="J62" s="19" t="s">
        <v>71</v>
      </c>
      <c r="K62" s="19" t="s">
        <v>198</v>
      </c>
      <c r="L62" s="13">
        <v>37.9</v>
      </c>
      <c r="M62" s="13">
        <v>1.24</v>
      </c>
      <c r="N62" s="67">
        <v>91.34</v>
      </c>
      <c r="O62" s="13">
        <v>26400</v>
      </c>
      <c r="P62" s="13">
        <v>100.06</v>
      </c>
      <c r="Q62" s="13" t="s">
        <v>199</v>
      </c>
      <c r="R62" s="45"/>
    </row>
    <row r="63" spans="1:18" s="2" customFormat="1" ht="69" customHeight="1">
      <c r="A63" s="10">
        <v>56</v>
      </c>
      <c r="B63" s="44"/>
      <c r="C63" s="13" t="s">
        <v>200</v>
      </c>
      <c r="D63" s="13" t="s">
        <v>201</v>
      </c>
      <c r="E63" s="13" t="s">
        <v>27</v>
      </c>
      <c r="F63" s="13" t="s">
        <v>144</v>
      </c>
      <c r="G63" s="14">
        <v>56521</v>
      </c>
      <c r="H63" s="15" t="s">
        <v>29</v>
      </c>
      <c r="I63" s="13" t="s">
        <v>30</v>
      </c>
      <c r="J63" s="19" t="s">
        <v>71</v>
      </c>
      <c r="K63" s="19" t="s">
        <v>198</v>
      </c>
      <c r="L63" s="13">
        <v>37.9</v>
      </c>
      <c r="M63" s="13">
        <v>1.24</v>
      </c>
      <c r="N63" s="67">
        <v>91.34</v>
      </c>
      <c r="O63" s="13">
        <v>26400</v>
      </c>
      <c r="P63" s="13">
        <v>100.06</v>
      </c>
      <c r="Q63" s="13" t="s">
        <v>199</v>
      </c>
      <c r="R63" s="45"/>
    </row>
    <row r="64" spans="1:18" s="2" customFormat="1" ht="69" customHeight="1">
      <c r="A64" s="10">
        <v>57</v>
      </c>
      <c r="B64" s="44"/>
      <c r="C64" s="13" t="s">
        <v>202</v>
      </c>
      <c r="D64" s="13" t="s">
        <v>203</v>
      </c>
      <c r="E64" s="13" t="s">
        <v>27</v>
      </c>
      <c r="F64" s="13" t="s">
        <v>144</v>
      </c>
      <c r="G64" s="14">
        <v>56521</v>
      </c>
      <c r="H64" s="15" t="s">
        <v>29</v>
      </c>
      <c r="I64" s="13" t="s">
        <v>30</v>
      </c>
      <c r="J64" s="19" t="s">
        <v>71</v>
      </c>
      <c r="K64" s="19" t="s">
        <v>204</v>
      </c>
      <c r="L64" s="13">
        <v>33.68</v>
      </c>
      <c r="M64" s="13">
        <v>1.1000000000000001</v>
      </c>
      <c r="N64" s="67">
        <v>67.36</v>
      </c>
      <c r="O64" s="13">
        <v>20600</v>
      </c>
      <c r="P64" s="13">
        <v>69.38</v>
      </c>
      <c r="Q64" s="13"/>
      <c r="R64" s="45"/>
    </row>
    <row r="65" spans="1:18" s="2" customFormat="1" ht="69" customHeight="1">
      <c r="A65" s="10">
        <v>58</v>
      </c>
      <c r="B65" s="44"/>
      <c r="C65" s="13" t="s">
        <v>205</v>
      </c>
      <c r="D65" s="13" t="s">
        <v>206</v>
      </c>
      <c r="E65" s="13" t="s">
        <v>27</v>
      </c>
      <c r="F65" s="13" t="s">
        <v>144</v>
      </c>
      <c r="G65" s="14">
        <v>56521</v>
      </c>
      <c r="H65" s="15" t="s">
        <v>29</v>
      </c>
      <c r="I65" s="13" t="s">
        <v>30</v>
      </c>
      <c r="J65" s="19" t="s">
        <v>71</v>
      </c>
      <c r="K65" s="19" t="s">
        <v>204</v>
      </c>
      <c r="L65" s="13">
        <v>33.68</v>
      </c>
      <c r="M65" s="13">
        <v>1.1000000000000001</v>
      </c>
      <c r="N65" s="67">
        <v>67.36</v>
      </c>
      <c r="O65" s="13">
        <v>20600</v>
      </c>
      <c r="P65" s="13">
        <v>69.38</v>
      </c>
      <c r="Q65" s="13"/>
      <c r="R65" s="45"/>
    </row>
    <row r="66" spans="1:18" s="2" customFormat="1" ht="41.1" customHeight="1">
      <c r="A66" s="10">
        <v>59</v>
      </c>
      <c r="B66" s="44"/>
      <c r="C66" s="13" t="s">
        <v>207</v>
      </c>
      <c r="D66" s="13" t="s">
        <v>208</v>
      </c>
      <c r="E66" s="13" t="s">
        <v>27</v>
      </c>
      <c r="F66" s="13" t="s">
        <v>54</v>
      </c>
      <c r="G66" s="36"/>
      <c r="H66" s="15" t="s">
        <v>29</v>
      </c>
      <c r="I66" s="13" t="s">
        <v>30</v>
      </c>
      <c r="J66" s="19" t="s">
        <v>54</v>
      </c>
      <c r="K66" s="19" t="s">
        <v>209</v>
      </c>
      <c r="L66" s="13">
        <v>116.2</v>
      </c>
      <c r="M66" s="13" t="s">
        <v>39</v>
      </c>
      <c r="N66" s="67">
        <v>816.89</v>
      </c>
      <c r="O66" s="13">
        <v>68300</v>
      </c>
      <c r="P66" s="13">
        <v>793.65</v>
      </c>
      <c r="Q66" s="13"/>
      <c r="R66" s="45"/>
    </row>
    <row r="67" spans="1:18" s="58" customFormat="1" ht="41.1" customHeight="1">
      <c r="A67" s="60">
        <v>60</v>
      </c>
      <c r="B67" s="61"/>
      <c r="C67" s="56" t="s">
        <v>210</v>
      </c>
      <c r="D67" s="56" t="s">
        <v>211</v>
      </c>
      <c r="E67" s="56" t="s">
        <v>27</v>
      </c>
      <c r="F67" s="56" t="s">
        <v>212</v>
      </c>
      <c r="G67" s="62" t="s">
        <v>39</v>
      </c>
      <c r="H67" s="63" t="s">
        <v>213</v>
      </c>
      <c r="I67" s="56" t="s">
        <v>30</v>
      </c>
      <c r="J67" s="64" t="s">
        <v>71</v>
      </c>
      <c r="K67" s="64" t="s">
        <v>139</v>
      </c>
      <c r="L67" s="56">
        <v>2741.15</v>
      </c>
      <c r="M67" s="56">
        <v>17045.560000000001</v>
      </c>
      <c r="N67" s="68">
        <v>2824</v>
      </c>
      <c r="O67" s="56">
        <v>0</v>
      </c>
      <c r="P67" s="56">
        <v>2813.82</v>
      </c>
      <c r="Q67" s="56"/>
      <c r="R67" s="57"/>
    </row>
    <row r="68" spans="1:18" s="2" customFormat="1" ht="41.1" customHeight="1">
      <c r="A68" s="10">
        <v>61</v>
      </c>
      <c r="B68" s="44"/>
      <c r="C68" s="13" t="s">
        <v>215</v>
      </c>
      <c r="D68" s="13" t="s">
        <v>216</v>
      </c>
      <c r="E68" s="13" t="s">
        <v>27</v>
      </c>
      <c r="F68" s="13" t="s">
        <v>52</v>
      </c>
      <c r="G68" s="14">
        <v>63401</v>
      </c>
      <c r="H68" s="15" t="s">
        <v>29</v>
      </c>
      <c r="I68" s="13" t="s">
        <v>30</v>
      </c>
      <c r="J68" s="19" t="s">
        <v>54</v>
      </c>
      <c r="K68" s="19" t="s">
        <v>217</v>
      </c>
      <c r="L68" s="13">
        <v>157.65</v>
      </c>
      <c r="M68" s="13">
        <v>14.25</v>
      </c>
      <c r="N68" s="67">
        <v>302.69</v>
      </c>
      <c r="O68" s="13">
        <v>19000</v>
      </c>
      <c r="P68" s="13">
        <v>299.54000000000002</v>
      </c>
      <c r="Q68" s="13"/>
      <c r="R68" s="45"/>
    </row>
    <row r="69" spans="1:18" s="2" customFormat="1" ht="41.1" customHeight="1">
      <c r="A69" s="10">
        <v>62</v>
      </c>
      <c r="B69" s="44"/>
      <c r="C69" s="13" t="s">
        <v>218</v>
      </c>
      <c r="D69" s="13" t="s">
        <v>219</v>
      </c>
      <c r="E69" s="13" t="s">
        <v>27</v>
      </c>
      <c r="F69" s="13" t="s">
        <v>52</v>
      </c>
      <c r="G69" s="14">
        <v>63401</v>
      </c>
      <c r="H69" s="15" t="s">
        <v>29</v>
      </c>
      <c r="I69" s="13" t="s">
        <v>30</v>
      </c>
      <c r="J69" s="19" t="s">
        <v>54</v>
      </c>
      <c r="K69" s="19" t="s">
        <v>220</v>
      </c>
      <c r="L69" s="13">
        <v>143.49</v>
      </c>
      <c r="M69" s="13">
        <v>13.32</v>
      </c>
      <c r="N69" s="67">
        <v>275.5</v>
      </c>
      <c r="O69" s="13">
        <v>19000</v>
      </c>
      <c r="P69" s="13">
        <v>272.63</v>
      </c>
      <c r="Q69" s="13"/>
      <c r="R69" s="45"/>
    </row>
    <row r="70" spans="1:18" s="2" customFormat="1" ht="41.1" customHeight="1">
      <c r="A70" s="10">
        <v>63</v>
      </c>
      <c r="B70" s="44"/>
      <c r="C70" s="13" t="s">
        <v>221</v>
      </c>
      <c r="D70" s="13" t="s">
        <v>222</v>
      </c>
      <c r="E70" s="13" t="s">
        <v>27</v>
      </c>
      <c r="F70" s="13" t="s">
        <v>52</v>
      </c>
      <c r="G70" s="14">
        <v>63401</v>
      </c>
      <c r="H70" s="15" t="s">
        <v>29</v>
      </c>
      <c r="I70" s="13" t="s">
        <v>30</v>
      </c>
      <c r="J70" s="19" t="s">
        <v>54</v>
      </c>
      <c r="K70" s="19" t="s">
        <v>223</v>
      </c>
      <c r="L70" s="13">
        <v>206.49</v>
      </c>
      <c r="M70" s="13">
        <v>19.170000000000002</v>
      </c>
      <c r="N70" s="67">
        <v>373.75</v>
      </c>
      <c r="O70" s="13">
        <v>17800</v>
      </c>
      <c r="P70" s="13">
        <v>367.55</v>
      </c>
      <c r="Q70" s="13" t="s">
        <v>199</v>
      </c>
      <c r="R70" s="45"/>
    </row>
    <row r="71" spans="1:18" s="2" customFormat="1" ht="41.1" customHeight="1">
      <c r="A71" s="10">
        <v>64</v>
      </c>
      <c r="B71" s="44"/>
      <c r="C71" s="13" t="s">
        <v>224</v>
      </c>
      <c r="D71" s="13" t="s">
        <v>225</v>
      </c>
      <c r="E71" s="13" t="s">
        <v>27</v>
      </c>
      <c r="F71" s="13" t="s">
        <v>52</v>
      </c>
      <c r="G71" s="14">
        <v>58921</v>
      </c>
      <c r="H71" s="15" t="s">
        <v>29</v>
      </c>
      <c r="I71" s="13" t="s">
        <v>30</v>
      </c>
      <c r="J71" s="19" t="s">
        <v>54</v>
      </c>
      <c r="K71" s="19" t="s">
        <v>226</v>
      </c>
      <c r="L71" s="13">
        <v>82</v>
      </c>
      <c r="M71" s="13">
        <v>18.010000000000002</v>
      </c>
      <c r="N71" s="67">
        <v>78.72</v>
      </c>
      <c r="O71" s="13">
        <v>8363</v>
      </c>
      <c r="P71" s="13">
        <v>68.58</v>
      </c>
      <c r="Q71" s="13"/>
      <c r="R71" s="45"/>
    </row>
    <row r="72" spans="1:18" s="2" customFormat="1" ht="41.1" customHeight="1">
      <c r="A72" s="10">
        <v>65</v>
      </c>
      <c r="B72" s="44"/>
      <c r="C72" s="13" t="s">
        <v>227</v>
      </c>
      <c r="D72" s="13" t="s">
        <v>228</v>
      </c>
      <c r="E72" s="13" t="s">
        <v>27</v>
      </c>
      <c r="F72" s="13" t="s">
        <v>52</v>
      </c>
      <c r="G72" s="14">
        <v>58921</v>
      </c>
      <c r="H72" s="15" t="s">
        <v>29</v>
      </c>
      <c r="I72" s="13" t="s">
        <v>30</v>
      </c>
      <c r="J72" s="19" t="s">
        <v>54</v>
      </c>
      <c r="K72" s="19" t="s">
        <v>229</v>
      </c>
      <c r="L72" s="13">
        <v>78.7</v>
      </c>
      <c r="M72" s="13">
        <v>17.28</v>
      </c>
      <c r="N72" s="67">
        <v>75.55</v>
      </c>
      <c r="O72" s="13">
        <v>8363</v>
      </c>
      <c r="P72" s="13">
        <v>65.819999999999993</v>
      </c>
      <c r="Q72" s="13"/>
      <c r="R72" s="45"/>
    </row>
    <row r="73" spans="1:18" s="2" customFormat="1" ht="41.1" customHeight="1">
      <c r="A73" s="10">
        <v>66</v>
      </c>
      <c r="B73" s="44"/>
      <c r="C73" s="13" t="s">
        <v>230</v>
      </c>
      <c r="D73" s="13" t="s">
        <v>231</v>
      </c>
      <c r="E73" s="13" t="s">
        <v>27</v>
      </c>
      <c r="F73" s="13" t="s">
        <v>52</v>
      </c>
      <c r="G73" s="14">
        <v>67065</v>
      </c>
      <c r="H73" s="15" t="s">
        <v>29</v>
      </c>
      <c r="I73" s="13" t="s">
        <v>30</v>
      </c>
      <c r="J73" s="19" t="s">
        <v>54</v>
      </c>
      <c r="K73" s="19" t="s">
        <v>232</v>
      </c>
      <c r="L73" s="13">
        <v>97.26</v>
      </c>
      <c r="M73" s="13">
        <v>13.02</v>
      </c>
      <c r="N73" s="67">
        <v>69.05</v>
      </c>
      <c r="O73" s="13">
        <v>7000</v>
      </c>
      <c r="P73" s="13">
        <v>68.08</v>
      </c>
      <c r="Q73" s="13"/>
      <c r="R73" s="45"/>
    </row>
    <row r="74" spans="1:18" s="2" customFormat="1" ht="41.1" customHeight="1">
      <c r="A74" s="10">
        <v>67</v>
      </c>
      <c r="B74" s="44"/>
      <c r="C74" s="13" t="s">
        <v>233</v>
      </c>
      <c r="D74" s="13" t="s">
        <v>234</v>
      </c>
      <c r="E74" s="13" t="s">
        <v>27</v>
      </c>
      <c r="F74" s="13" t="s">
        <v>52</v>
      </c>
      <c r="G74" s="14">
        <v>67065</v>
      </c>
      <c r="H74" s="15" t="s">
        <v>29</v>
      </c>
      <c r="I74" s="13" t="s">
        <v>30</v>
      </c>
      <c r="J74" s="19" t="s">
        <v>54</v>
      </c>
      <c r="K74" s="19" t="s">
        <v>232</v>
      </c>
      <c r="L74" s="13">
        <v>65.069999999999993</v>
      </c>
      <c r="M74" s="13">
        <v>8.7100000000000009</v>
      </c>
      <c r="N74" s="67">
        <v>46.2</v>
      </c>
      <c r="O74" s="13">
        <v>7000</v>
      </c>
      <c r="P74" s="13">
        <v>45.55</v>
      </c>
      <c r="Q74" s="13"/>
      <c r="R74" s="45"/>
    </row>
    <row r="75" spans="1:18" s="2" customFormat="1" ht="41.1" customHeight="1">
      <c r="A75" s="10">
        <v>68</v>
      </c>
      <c r="B75" s="44"/>
      <c r="C75" s="13" t="s">
        <v>235</v>
      </c>
      <c r="D75" s="13" t="s">
        <v>236</v>
      </c>
      <c r="E75" s="13" t="s">
        <v>27</v>
      </c>
      <c r="F75" s="13" t="s">
        <v>52</v>
      </c>
      <c r="G75" s="14">
        <v>67065</v>
      </c>
      <c r="H75" s="15" t="s">
        <v>29</v>
      </c>
      <c r="I75" s="13" t="s">
        <v>30</v>
      </c>
      <c r="J75" s="19" t="s">
        <v>54</v>
      </c>
      <c r="K75" s="19" t="s">
        <v>232</v>
      </c>
      <c r="L75" s="13">
        <v>113.86</v>
      </c>
      <c r="M75" s="13">
        <v>15.242000000000001</v>
      </c>
      <c r="N75" s="67">
        <v>80.84</v>
      </c>
      <c r="O75" s="13">
        <v>7000</v>
      </c>
      <c r="P75" s="13">
        <v>79.7</v>
      </c>
      <c r="Q75" s="13"/>
      <c r="R75" s="45"/>
    </row>
    <row r="76" spans="1:18" s="2" customFormat="1" ht="41.1" customHeight="1">
      <c r="A76" s="10">
        <v>69</v>
      </c>
      <c r="B76" s="44"/>
      <c r="C76" s="13" t="s">
        <v>237</v>
      </c>
      <c r="D76" s="13" t="s">
        <v>238</v>
      </c>
      <c r="E76" s="13" t="s">
        <v>27</v>
      </c>
      <c r="F76" s="13" t="s">
        <v>52</v>
      </c>
      <c r="G76" s="14">
        <v>67065</v>
      </c>
      <c r="H76" s="15" t="s">
        <v>29</v>
      </c>
      <c r="I76" s="13" t="s">
        <v>30</v>
      </c>
      <c r="J76" s="19" t="s">
        <v>54</v>
      </c>
      <c r="K76" s="19" t="s">
        <v>232</v>
      </c>
      <c r="L76" s="13">
        <v>46.61</v>
      </c>
      <c r="M76" s="13">
        <v>6.2389999999999999</v>
      </c>
      <c r="N76" s="67">
        <v>33.090000000000003</v>
      </c>
      <c r="O76" s="13">
        <v>7000</v>
      </c>
      <c r="P76" s="13">
        <v>32.630000000000003</v>
      </c>
      <c r="Q76" s="13"/>
      <c r="R76" s="45"/>
    </row>
    <row r="77" spans="1:18" s="2" customFormat="1" ht="41.1" customHeight="1">
      <c r="A77" s="10">
        <v>70</v>
      </c>
      <c r="B77" s="44"/>
      <c r="C77" s="13" t="s">
        <v>239</v>
      </c>
      <c r="D77" s="13" t="s">
        <v>240</v>
      </c>
      <c r="E77" s="13" t="s">
        <v>27</v>
      </c>
      <c r="F77" s="13" t="s">
        <v>52</v>
      </c>
      <c r="G77" s="14">
        <v>67065</v>
      </c>
      <c r="H77" s="15" t="s">
        <v>29</v>
      </c>
      <c r="I77" s="13" t="s">
        <v>30</v>
      </c>
      <c r="J77" s="19" t="s">
        <v>54</v>
      </c>
      <c r="K77" s="19" t="s">
        <v>232</v>
      </c>
      <c r="L77" s="13">
        <v>140.26</v>
      </c>
      <c r="M77" s="13">
        <v>18.777000000000001</v>
      </c>
      <c r="N77" s="67">
        <v>99.58</v>
      </c>
      <c r="O77" s="13">
        <v>7000</v>
      </c>
      <c r="P77" s="13">
        <v>98.18</v>
      </c>
      <c r="Q77" s="13"/>
      <c r="R77" s="45"/>
    </row>
    <row r="78" spans="1:18" s="2" customFormat="1" ht="41.1" customHeight="1">
      <c r="A78" s="10">
        <v>71</v>
      </c>
      <c r="B78" s="44"/>
      <c r="C78" s="13" t="s">
        <v>241</v>
      </c>
      <c r="D78" s="13" t="s">
        <v>242</v>
      </c>
      <c r="E78" s="13" t="s">
        <v>27</v>
      </c>
      <c r="F78" s="13" t="s">
        <v>52</v>
      </c>
      <c r="G78" s="14">
        <v>67065</v>
      </c>
      <c r="H78" s="15" t="s">
        <v>29</v>
      </c>
      <c r="I78" s="13" t="s">
        <v>30</v>
      </c>
      <c r="J78" s="19" t="s">
        <v>54</v>
      </c>
      <c r="K78" s="19" t="s">
        <v>232</v>
      </c>
      <c r="L78" s="13">
        <v>115.78</v>
      </c>
      <c r="M78" s="13">
        <v>15.499000000000001</v>
      </c>
      <c r="N78" s="67">
        <v>82.2</v>
      </c>
      <c r="O78" s="13">
        <v>7000</v>
      </c>
      <c r="P78" s="13">
        <v>81.05</v>
      </c>
      <c r="Q78" s="13"/>
      <c r="R78" s="45"/>
    </row>
    <row r="79" spans="1:18" s="2" customFormat="1" ht="41.1" customHeight="1">
      <c r="A79" s="10">
        <v>72</v>
      </c>
      <c r="B79" s="44"/>
      <c r="C79" s="13" t="s">
        <v>243</v>
      </c>
      <c r="D79" s="13" t="s">
        <v>244</v>
      </c>
      <c r="E79" s="13" t="s">
        <v>27</v>
      </c>
      <c r="F79" s="13" t="s">
        <v>52</v>
      </c>
      <c r="G79" s="14">
        <v>67065</v>
      </c>
      <c r="H79" s="15" t="s">
        <v>29</v>
      </c>
      <c r="I79" s="13" t="s">
        <v>30</v>
      </c>
      <c r="J79" s="19" t="s">
        <v>54</v>
      </c>
      <c r="K79" s="19" t="s">
        <v>232</v>
      </c>
      <c r="L79" s="13">
        <v>61.97</v>
      </c>
      <c r="M79" s="13">
        <v>8.2959999999999994</v>
      </c>
      <c r="N79" s="67">
        <v>44</v>
      </c>
      <c r="O79" s="13">
        <v>7000</v>
      </c>
      <c r="P79" s="13">
        <v>43.38</v>
      </c>
      <c r="Q79" s="13"/>
      <c r="R79" s="45"/>
    </row>
    <row r="80" spans="1:18" s="2" customFormat="1" ht="41.1" customHeight="1">
      <c r="A80" s="10">
        <v>73</v>
      </c>
      <c r="B80" s="44"/>
      <c r="C80" s="13" t="s">
        <v>245</v>
      </c>
      <c r="D80" s="13" t="s">
        <v>246</v>
      </c>
      <c r="E80" s="13" t="s">
        <v>27</v>
      </c>
      <c r="F80" s="13" t="s">
        <v>52</v>
      </c>
      <c r="G80" s="14">
        <v>67065</v>
      </c>
      <c r="H80" s="15" t="s">
        <v>29</v>
      </c>
      <c r="I80" s="13" t="s">
        <v>30</v>
      </c>
      <c r="J80" s="19" t="s">
        <v>54</v>
      </c>
      <c r="K80" s="19" t="s">
        <v>232</v>
      </c>
      <c r="L80" s="13">
        <v>89.65</v>
      </c>
      <c r="M80" s="13">
        <v>12.000999999999999</v>
      </c>
      <c r="N80" s="67">
        <v>63.65</v>
      </c>
      <c r="O80" s="13">
        <v>7000</v>
      </c>
      <c r="P80" s="13">
        <v>62.76</v>
      </c>
      <c r="Q80" s="13"/>
      <c r="R80" s="45"/>
    </row>
    <row r="81" spans="1:18" s="2" customFormat="1" ht="41.1" customHeight="1">
      <c r="A81" s="10">
        <v>74</v>
      </c>
      <c r="B81" s="44"/>
      <c r="C81" s="13" t="s">
        <v>247</v>
      </c>
      <c r="D81" s="13" t="s">
        <v>248</v>
      </c>
      <c r="E81" s="13" t="s">
        <v>27</v>
      </c>
      <c r="F81" s="13" t="s">
        <v>52</v>
      </c>
      <c r="G81" s="14">
        <v>67065</v>
      </c>
      <c r="H81" s="15" t="s">
        <v>29</v>
      </c>
      <c r="I81" s="13" t="s">
        <v>30</v>
      </c>
      <c r="J81" s="19" t="s">
        <v>54</v>
      </c>
      <c r="K81" s="19" t="s">
        <v>249</v>
      </c>
      <c r="L81" s="13">
        <v>113.86</v>
      </c>
      <c r="M81" s="13">
        <v>15.242000000000001</v>
      </c>
      <c r="N81" s="67">
        <v>80.84</v>
      </c>
      <c r="O81" s="13">
        <v>7000</v>
      </c>
      <c r="P81" s="13">
        <v>79.7</v>
      </c>
      <c r="Q81" s="13"/>
      <c r="R81" s="45"/>
    </row>
    <row r="82" spans="1:18" s="2" customFormat="1" ht="41.1" customHeight="1">
      <c r="A82" s="10">
        <v>75</v>
      </c>
      <c r="B82" s="44"/>
      <c r="C82" s="13" t="s">
        <v>250</v>
      </c>
      <c r="D82" s="13" t="s">
        <v>251</v>
      </c>
      <c r="E82" s="13" t="s">
        <v>27</v>
      </c>
      <c r="F82" s="13" t="s">
        <v>52</v>
      </c>
      <c r="G82" s="14">
        <v>67065</v>
      </c>
      <c r="H82" s="15" t="s">
        <v>29</v>
      </c>
      <c r="I82" s="13" t="s">
        <v>30</v>
      </c>
      <c r="J82" s="19" t="s">
        <v>54</v>
      </c>
      <c r="K82" s="19" t="s">
        <v>249</v>
      </c>
      <c r="L82" s="13">
        <v>46.61</v>
      </c>
      <c r="M82" s="13">
        <v>6.2389999999999999</v>
      </c>
      <c r="N82" s="67">
        <v>33.090000000000003</v>
      </c>
      <c r="O82" s="13">
        <v>7000</v>
      </c>
      <c r="P82" s="13">
        <v>32.630000000000003</v>
      </c>
      <c r="Q82" s="13"/>
      <c r="R82" s="45"/>
    </row>
    <row r="83" spans="1:18" s="2" customFormat="1" ht="41.1" customHeight="1">
      <c r="A83" s="10">
        <v>76</v>
      </c>
      <c r="B83" s="44"/>
      <c r="C83" s="13" t="s">
        <v>252</v>
      </c>
      <c r="D83" s="13" t="s">
        <v>253</v>
      </c>
      <c r="E83" s="13" t="s">
        <v>27</v>
      </c>
      <c r="F83" s="13" t="s">
        <v>52</v>
      </c>
      <c r="G83" s="14">
        <v>67065</v>
      </c>
      <c r="H83" s="15" t="s">
        <v>29</v>
      </c>
      <c r="I83" s="13" t="s">
        <v>30</v>
      </c>
      <c r="J83" s="19" t="s">
        <v>54</v>
      </c>
      <c r="K83" s="19" t="s">
        <v>249</v>
      </c>
      <c r="L83" s="13">
        <v>140.26</v>
      </c>
      <c r="M83" s="13">
        <v>18.777000000000001</v>
      </c>
      <c r="N83" s="67">
        <v>99.58</v>
      </c>
      <c r="O83" s="13">
        <v>7000</v>
      </c>
      <c r="P83" s="13">
        <v>98.18</v>
      </c>
      <c r="Q83" s="13"/>
      <c r="R83" s="45"/>
    </row>
    <row r="84" spans="1:18" s="2" customFormat="1" ht="41.1" customHeight="1">
      <c r="A84" s="10">
        <v>77</v>
      </c>
      <c r="B84" s="44"/>
      <c r="C84" s="13" t="s">
        <v>254</v>
      </c>
      <c r="D84" s="13" t="s">
        <v>255</v>
      </c>
      <c r="E84" s="13" t="s">
        <v>27</v>
      </c>
      <c r="F84" s="13" t="s">
        <v>52</v>
      </c>
      <c r="G84" s="14">
        <v>67065</v>
      </c>
      <c r="H84" s="15" t="s">
        <v>29</v>
      </c>
      <c r="I84" s="13" t="s">
        <v>30</v>
      </c>
      <c r="J84" s="19" t="s">
        <v>54</v>
      </c>
      <c r="K84" s="19" t="s">
        <v>249</v>
      </c>
      <c r="L84" s="13">
        <v>115.78</v>
      </c>
      <c r="M84" s="13">
        <v>15.499000000000001</v>
      </c>
      <c r="N84" s="67">
        <v>82.2</v>
      </c>
      <c r="O84" s="13">
        <v>7000</v>
      </c>
      <c r="P84" s="13">
        <v>81.05</v>
      </c>
      <c r="Q84" s="13"/>
      <c r="R84" s="45"/>
    </row>
    <row r="85" spans="1:18" s="2" customFormat="1" ht="41.1" customHeight="1">
      <c r="A85" s="10">
        <v>78</v>
      </c>
      <c r="B85" s="44"/>
      <c r="C85" s="13" t="s">
        <v>256</v>
      </c>
      <c r="D85" s="13" t="s">
        <v>257</v>
      </c>
      <c r="E85" s="13" t="s">
        <v>27</v>
      </c>
      <c r="F85" s="13" t="s">
        <v>52</v>
      </c>
      <c r="G85" s="14">
        <v>67065</v>
      </c>
      <c r="H85" s="15" t="s">
        <v>29</v>
      </c>
      <c r="I85" s="13" t="s">
        <v>30</v>
      </c>
      <c r="J85" s="19" t="s">
        <v>54</v>
      </c>
      <c r="K85" s="19" t="s">
        <v>249</v>
      </c>
      <c r="L85" s="13">
        <v>61.97</v>
      </c>
      <c r="M85" s="13">
        <v>8.2959999999999994</v>
      </c>
      <c r="N85" s="67">
        <v>44</v>
      </c>
      <c r="O85" s="13">
        <v>7000</v>
      </c>
      <c r="P85" s="13">
        <v>43.38</v>
      </c>
      <c r="Q85" s="13"/>
      <c r="R85" s="45"/>
    </row>
    <row r="86" spans="1:18" s="2" customFormat="1" ht="41.1" customHeight="1">
      <c r="A86" s="10">
        <v>79</v>
      </c>
      <c r="B86" s="44"/>
      <c r="C86" s="13" t="s">
        <v>258</v>
      </c>
      <c r="D86" s="13" t="s">
        <v>259</v>
      </c>
      <c r="E86" s="13" t="s">
        <v>27</v>
      </c>
      <c r="F86" s="13" t="s">
        <v>52</v>
      </c>
      <c r="G86" s="14">
        <v>67065</v>
      </c>
      <c r="H86" s="15" t="s">
        <v>29</v>
      </c>
      <c r="I86" s="13" t="s">
        <v>30</v>
      </c>
      <c r="J86" s="19" t="s">
        <v>54</v>
      </c>
      <c r="K86" s="19" t="s">
        <v>249</v>
      </c>
      <c r="L86" s="13">
        <v>89.65</v>
      </c>
      <c r="M86" s="13">
        <v>12.000999999999999</v>
      </c>
      <c r="N86" s="67">
        <v>63.65</v>
      </c>
      <c r="O86" s="13">
        <v>7000</v>
      </c>
      <c r="P86" s="13">
        <v>62.76</v>
      </c>
      <c r="Q86" s="13"/>
      <c r="R86" s="45"/>
    </row>
    <row r="87" spans="1:18" s="2" customFormat="1" ht="41.1" customHeight="1">
      <c r="A87" s="10">
        <v>80</v>
      </c>
      <c r="B87" s="44"/>
      <c r="C87" s="13" t="s">
        <v>260</v>
      </c>
      <c r="D87" s="13" t="s">
        <v>261</v>
      </c>
      <c r="E87" s="13" t="s">
        <v>27</v>
      </c>
      <c r="F87" s="13" t="s">
        <v>52</v>
      </c>
      <c r="G87" s="14">
        <v>67065</v>
      </c>
      <c r="H87" s="15" t="s">
        <v>29</v>
      </c>
      <c r="I87" s="13" t="s">
        <v>30</v>
      </c>
      <c r="J87" s="19" t="s">
        <v>54</v>
      </c>
      <c r="K87" s="19" t="s">
        <v>262</v>
      </c>
      <c r="L87" s="13">
        <v>113.86</v>
      </c>
      <c r="M87" s="13">
        <v>15.242000000000001</v>
      </c>
      <c r="N87" s="67">
        <v>80.84</v>
      </c>
      <c r="O87" s="13">
        <v>7000</v>
      </c>
      <c r="P87" s="13">
        <v>79.7</v>
      </c>
      <c r="Q87" s="13"/>
      <c r="R87" s="45"/>
    </row>
    <row r="88" spans="1:18" s="2" customFormat="1" ht="41.1" customHeight="1">
      <c r="A88" s="10">
        <v>81</v>
      </c>
      <c r="B88" s="44"/>
      <c r="C88" s="13" t="s">
        <v>263</v>
      </c>
      <c r="D88" s="13" t="s">
        <v>264</v>
      </c>
      <c r="E88" s="13" t="s">
        <v>27</v>
      </c>
      <c r="F88" s="13" t="s">
        <v>52</v>
      </c>
      <c r="G88" s="14">
        <v>67065</v>
      </c>
      <c r="H88" s="15" t="s">
        <v>29</v>
      </c>
      <c r="I88" s="13" t="s">
        <v>30</v>
      </c>
      <c r="J88" s="19" t="s">
        <v>54</v>
      </c>
      <c r="K88" s="19" t="s">
        <v>262</v>
      </c>
      <c r="L88" s="13">
        <v>46.61</v>
      </c>
      <c r="M88" s="13">
        <v>6.2389999999999999</v>
      </c>
      <c r="N88" s="67">
        <v>33.090000000000003</v>
      </c>
      <c r="O88" s="13">
        <v>7000</v>
      </c>
      <c r="P88" s="13">
        <v>32.630000000000003</v>
      </c>
      <c r="Q88" s="13"/>
      <c r="R88" s="45"/>
    </row>
    <row r="89" spans="1:18" s="2" customFormat="1" ht="41.1" customHeight="1">
      <c r="A89" s="10">
        <v>82</v>
      </c>
      <c r="B89" s="44"/>
      <c r="C89" s="13" t="s">
        <v>265</v>
      </c>
      <c r="D89" s="13" t="s">
        <v>266</v>
      </c>
      <c r="E89" s="13" t="s">
        <v>27</v>
      </c>
      <c r="F89" s="13" t="s">
        <v>52</v>
      </c>
      <c r="G89" s="14">
        <v>67065</v>
      </c>
      <c r="H89" s="15" t="s">
        <v>29</v>
      </c>
      <c r="I89" s="13" t="s">
        <v>30</v>
      </c>
      <c r="J89" s="19" t="s">
        <v>54</v>
      </c>
      <c r="K89" s="19" t="s">
        <v>262</v>
      </c>
      <c r="L89" s="13">
        <v>140.26</v>
      </c>
      <c r="M89" s="13">
        <v>18.777000000000001</v>
      </c>
      <c r="N89" s="67">
        <v>99.58</v>
      </c>
      <c r="O89" s="13">
        <v>7000</v>
      </c>
      <c r="P89" s="13">
        <v>98.18</v>
      </c>
      <c r="Q89" s="13"/>
      <c r="R89" s="45"/>
    </row>
    <row r="90" spans="1:18" s="2" customFormat="1" ht="41.1" customHeight="1">
      <c r="A90" s="10">
        <v>83</v>
      </c>
      <c r="B90" s="44"/>
      <c r="C90" s="13" t="s">
        <v>267</v>
      </c>
      <c r="D90" s="13" t="s">
        <v>268</v>
      </c>
      <c r="E90" s="13" t="s">
        <v>27</v>
      </c>
      <c r="F90" s="13" t="s">
        <v>52</v>
      </c>
      <c r="G90" s="14">
        <v>67065</v>
      </c>
      <c r="H90" s="15" t="s">
        <v>29</v>
      </c>
      <c r="I90" s="13" t="s">
        <v>30</v>
      </c>
      <c r="J90" s="19" t="s">
        <v>54</v>
      </c>
      <c r="K90" s="19" t="s">
        <v>262</v>
      </c>
      <c r="L90" s="13">
        <v>115.78</v>
      </c>
      <c r="M90" s="13">
        <v>15.499000000000001</v>
      </c>
      <c r="N90" s="67">
        <v>82.2</v>
      </c>
      <c r="O90" s="13">
        <v>7000</v>
      </c>
      <c r="P90" s="13">
        <v>81.05</v>
      </c>
      <c r="Q90" s="13"/>
      <c r="R90" s="45"/>
    </row>
    <row r="91" spans="1:18" s="2" customFormat="1" ht="41.1" customHeight="1">
      <c r="A91" s="10">
        <v>84</v>
      </c>
      <c r="B91" s="44"/>
      <c r="C91" s="13" t="s">
        <v>269</v>
      </c>
      <c r="D91" s="13" t="s">
        <v>270</v>
      </c>
      <c r="E91" s="13" t="s">
        <v>27</v>
      </c>
      <c r="F91" s="13" t="s">
        <v>52</v>
      </c>
      <c r="G91" s="14">
        <v>67065</v>
      </c>
      <c r="H91" s="15" t="s">
        <v>29</v>
      </c>
      <c r="I91" s="13" t="s">
        <v>30</v>
      </c>
      <c r="J91" s="19" t="s">
        <v>54</v>
      </c>
      <c r="K91" s="19" t="s">
        <v>262</v>
      </c>
      <c r="L91" s="13">
        <v>61.97</v>
      </c>
      <c r="M91" s="13">
        <v>8.2959999999999994</v>
      </c>
      <c r="N91" s="67">
        <v>44</v>
      </c>
      <c r="O91" s="13">
        <v>7000</v>
      </c>
      <c r="P91" s="13">
        <v>43.38</v>
      </c>
      <c r="Q91" s="13"/>
      <c r="R91" s="45"/>
    </row>
    <row r="92" spans="1:18" s="2" customFormat="1" ht="41.1" customHeight="1">
      <c r="A92" s="10">
        <v>85</v>
      </c>
      <c r="B92" s="44"/>
      <c r="C92" s="13" t="s">
        <v>271</v>
      </c>
      <c r="D92" s="13" t="s">
        <v>272</v>
      </c>
      <c r="E92" s="13" t="s">
        <v>27</v>
      </c>
      <c r="F92" s="13" t="s">
        <v>52</v>
      </c>
      <c r="G92" s="14">
        <v>67065</v>
      </c>
      <c r="H92" s="15" t="s">
        <v>29</v>
      </c>
      <c r="I92" s="13" t="s">
        <v>30</v>
      </c>
      <c r="J92" s="19" t="s">
        <v>54</v>
      </c>
      <c r="K92" s="19" t="s">
        <v>262</v>
      </c>
      <c r="L92" s="13">
        <v>89.65</v>
      </c>
      <c r="M92" s="13">
        <v>12.000999999999999</v>
      </c>
      <c r="N92" s="67">
        <v>63.65</v>
      </c>
      <c r="O92" s="13">
        <v>7000</v>
      </c>
      <c r="P92" s="13">
        <v>62.76</v>
      </c>
      <c r="Q92" s="13"/>
      <c r="R92" s="45"/>
    </row>
    <row r="93" spans="1:18" s="2" customFormat="1" ht="51" customHeight="1">
      <c r="A93" s="10">
        <v>86</v>
      </c>
      <c r="B93" s="44"/>
      <c r="C93" s="13" t="s">
        <v>273</v>
      </c>
      <c r="D93" s="13" t="s">
        <v>274</v>
      </c>
      <c r="E93" s="13" t="s">
        <v>27</v>
      </c>
      <c r="F93" s="13" t="s">
        <v>275</v>
      </c>
      <c r="G93" s="14">
        <v>60650</v>
      </c>
      <c r="H93" s="15" t="s">
        <v>276</v>
      </c>
      <c r="I93" s="13" t="s">
        <v>30</v>
      </c>
      <c r="J93" s="19" t="s">
        <v>277</v>
      </c>
      <c r="K93" s="37" t="s">
        <v>278</v>
      </c>
      <c r="L93" s="13">
        <v>245.91</v>
      </c>
      <c r="M93" s="13">
        <v>54.61</v>
      </c>
      <c r="N93" s="67">
        <v>115.58</v>
      </c>
      <c r="O93" s="13">
        <v>4900</v>
      </c>
      <c r="P93" s="13">
        <v>120.5</v>
      </c>
      <c r="Q93" s="91" t="s">
        <v>281</v>
      </c>
      <c r="R93" s="45"/>
    </row>
    <row r="94" spans="1:18" s="2" customFormat="1" ht="41.1" customHeight="1">
      <c r="A94" s="10">
        <v>87</v>
      </c>
      <c r="B94" s="44"/>
      <c r="C94" s="13" t="s">
        <v>282</v>
      </c>
      <c r="D94" s="13" t="s">
        <v>283</v>
      </c>
      <c r="E94" s="13" t="s">
        <v>27</v>
      </c>
      <c r="F94" s="13" t="s">
        <v>275</v>
      </c>
      <c r="G94" s="14">
        <v>60650</v>
      </c>
      <c r="H94" s="15" t="s">
        <v>276</v>
      </c>
      <c r="I94" s="13" t="s">
        <v>30</v>
      </c>
      <c r="J94" s="19" t="s">
        <v>277</v>
      </c>
      <c r="K94" s="37" t="s">
        <v>278</v>
      </c>
      <c r="L94" s="13">
        <v>245.91</v>
      </c>
      <c r="M94" s="13">
        <v>54.61</v>
      </c>
      <c r="N94" s="67">
        <v>115.58</v>
      </c>
      <c r="O94" s="13">
        <v>4900</v>
      </c>
      <c r="P94" s="13">
        <v>120.5</v>
      </c>
      <c r="Q94" s="92"/>
      <c r="R94" s="45"/>
    </row>
    <row r="95" spans="1:18" s="2" customFormat="1" ht="41.1" customHeight="1">
      <c r="A95" s="10">
        <v>88</v>
      </c>
      <c r="B95" s="44"/>
      <c r="C95" s="13" t="s">
        <v>284</v>
      </c>
      <c r="D95" s="13" t="s">
        <v>285</v>
      </c>
      <c r="E95" s="13" t="s">
        <v>27</v>
      </c>
      <c r="F95" s="13" t="s">
        <v>275</v>
      </c>
      <c r="G95" s="14">
        <v>60650</v>
      </c>
      <c r="H95" s="15" t="s">
        <v>276</v>
      </c>
      <c r="I95" s="13" t="s">
        <v>30</v>
      </c>
      <c r="J95" s="19" t="s">
        <v>277</v>
      </c>
      <c r="K95" s="37" t="s">
        <v>278</v>
      </c>
      <c r="L95" s="13">
        <v>245.91</v>
      </c>
      <c r="M95" s="13">
        <v>54.61</v>
      </c>
      <c r="N95" s="67">
        <v>115.58</v>
      </c>
      <c r="O95" s="13">
        <v>4900</v>
      </c>
      <c r="P95" s="13">
        <v>120.5</v>
      </c>
      <c r="Q95" s="92"/>
      <c r="R95" s="45"/>
    </row>
    <row r="96" spans="1:18" s="2" customFormat="1" ht="41.1" customHeight="1">
      <c r="A96" s="10">
        <v>89</v>
      </c>
      <c r="B96" s="44"/>
      <c r="C96" s="13" t="s">
        <v>286</v>
      </c>
      <c r="D96" s="13" t="s">
        <v>287</v>
      </c>
      <c r="E96" s="13" t="s">
        <v>27</v>
      </c>
      <c r="F96" s="13" t="s">
        <v>275</v>
      </c>
      <c r="G96" s="14">
        <v>60650</v>
      </c>
      <c r="H96" s="15" t="s">
        <v>276</v>
      </c>
      <c r="I96" s="13" t="s">
        <v>30</v>
      </c>
      <c r="J96" s="19" t="s">
        <v>277</v>
      </c>
      <c r="K96" s="37" t="s">
        <v>278</v>
      </c>
      <c r="L96" s="13">
        <v>245.91</v>
      </c>
      <c r="M96" s="13">
        <v>54.61</v>
      </c>
      <c r="N96" s="67">
        <v>115.58</v>
      </c>
      <c r="O96" s="13">
        <v>4900</v>
      </c>
      <c r="P96" s="13">
        <v>120.5</v>
      </c>
      <c r="Q96" s="92"/>
      <c r="R96" s="45"/>
    </row>
    <row r="97" spans="1:18" s="2" customFormat="1" ht="41.1" customHeight="1">
      <c r="A97" s="10">
        <v>90</v>
      </c>
      <c r="B97" s="44"/>
      <c r="C97" s="13" t="s">
        <v>288</v>
      </c>
      <c r="D97" s="13" t="s">
        <v>289</v>
      </c>
      <c r="E97" s="13" t="s">
        <v>27</v>
      </c>
      <c r="F97" s="13" t="s">
        <v>275</v>
      </c>
      <c r="G97" s="14">
        <v>60650</v>
      </c>
      <c r="H97" s="15" t="s">
        <v>276</v>
      </c>
      <c r="I97" s="13" t="s">
        <v>30</v>
      </c>
      <c r="J97" s="19" t="s">
        <v>277</v>
      </c>
      <c r="K97" s="37" t="s">
        <v>278</v>
      </c>
      <c r="L97" s="13">
        <v>245.91</v>
      </c>
      <c r="M97" s="13">
        <v>54.61</v>
      </c>
      <c r="N97" s="67">
        <v>115.58</v>
      </c>
      <c r="O97" s="13">
        <v>4900</v>
      </c>
      <c r="P97" s="13">
        <v>120.5</v>
      </c>
      <c r="Q97" s="93"/>
      <c r="R97" s="45"/>
    </row>
    <row r="98" spans="1:18" s="2" customFormat="1" ht="41.1" customHeight="1">
      <c r="A98" s="85">
        <v>91</v>
      </c>
      <c r="B98" s="44"/>
      <c r="C98" s="13" t="s">
        <v>290</v>
      </c>
      <c r="D98" s="13" t="s">
        <v>291</v>
      </c>
      <c r="E98" s="13" t="s">
        <v>27</v>
      </c>
      <c r="F98" s="13" t="s">
        <v>38</v>
      </c>
      <c r="G98" s="14">
        <v>60154</v>
      </c>
      <c r="H98" s="15" t="s">
        <v>292</v>
      </c>
      <c r="I98" s="13" t="s">
        <v>39</v>
      </c>
      <c r="J98" s="19" t="s">
        <v>293</v>
      </c>
      <c r="K98" s="19" t="s">
        <v>39</v>
      </c>
      <c r="L98" s="13" t="s">
        <v>39</v>
      </c>
      <c r="M98" s="13">
        <v>1722.4</v>
      </c>
      <c r="N98" s="80">
        <v>522.52</v>
      </c>
      <c r="O98" s="13" t="s">
        <v>39</v>
      </c>
      <c r="P98" s="74">
        <v>523.15</v>
      </c>
      <c r="Q98" s="13"/>
      <c r="R98" s="45"/>
    </row>
    <row r="99" spans="1:18" s="2" customFormat="1" ht="41.1" customHeight="1">
      <c r="A99" s="87"/>
      <c r="B99" s="44"/>
      <c r="C99" s="13" t="s">
        <v>290</v>
      </c>
      <c r="D99" s="13" t="s">
        <v>291</v>
      </c>
      <c r="E99" s="13" t="s">
        <v>27</v>
      </c>
      <c r="F99" s="13" t="s">
        <v>43</v>
      </c>
      <c r="G99" s="36"/>
      <c r="H99" s="15" t="s">
        <v>292</v>
      </c>
      <c r="I99" s="13" t="s">
        <v>30</v>
      </c>
      <c r="J99" s="19" t="s">
        <v>293</v>
      </c>
      <c r="K99" s="19" t="s">
        <v>295</v>
      </c>
      <c r="L99" s="13">
        <v>4063</v>
      </c>
      <c r="M99" s="13" t="s">
        <v>39</v>
      </c>
      <c r="N99" s="81"/>
      <c r="O99" s="13" t="s">
        <v>39</v>
      </c>
      <c r="P99" s="75"/>
      <c r="Q99" s="13"/>
      <c r="R99" s="46"/>
    </row>
    <row r="100" spans="1:18" s="2" customFormat="1" ht="41.1" customHeight="1">
      <c r="A100" s="10">
        <v>92</v>
      </c>
      <c r="B100" s="44"/>
      <c r="C100" s="13" t="s">
        <v>296</v>
      </c>
      <c r="D100" s="13" t="s">
        <v>297</v>
      </c>
      <c r="E100" s="13" t="s">
        <v>27</v>
      </c>
      <c r="F100" s="13" t="s">
        <v>52</v>
      </c>
      <c r="G100" s="14" t="s">
        <v>298</v>
      </c>
      <c r="H100" s="15" t="s">
        <v>292</v>
      </c>
      <c r="I100" s="13" t="s">
        <v>53</v>
      </c>
      <c r="J100" s="19" t="s">
        <v>54</v>
      </c>
      <c r="K100" s="19" t="s">
        <v>295</v>
      </c>
      <c r="L100" s="13">
        <v>598.79999999999995</v>
      </c>
      <c r="M100" s="13">
        <v>119.76</v>
      </c>
      <c r="N100" s="67">
        <v>293.41000000000003</v>
      </c>
      <c r="O100" s="13">
        <v>4900</v>
      </c>
      <c r="P100" s="13">
        <v>293.41000000000003</v>
      </c>
      <c r="Q100" s="13"/>
      <c r="R100" s="45"/>
    </row>
    <row r="101" spans="1:18" s="2" customFormat="1" ht="41.1" customHeight="1">
      <c r="A101" s="10">
        <v>93</v>
      </c>
      <c r="B101" s="44"/>
      <c r="C101" s="13" t="s">
        <v>299</v>
      </c>
      <c r="D101" s="13" t="s">
        <v>300</v>
      </c>
      <c r="E101" s="13" t="s">
        <v>27</v>
      </c>
      <c r="F101" s="13" t="s">
        <v>52</v>
      </c>
      <c r="G101" s="14" t="s">
        <v>301</v>
      </c>
      <c r="H101" s="15" t="s">
        <v>292</v>
      </c>
      <c r="I101" s="13" t="s">
        <v>53</v>
      </c>
      <c r="J101" s="19" t="s">
        <v>54</v>
      </c>
      <c r="K101" s="19" t="s">
        <v>302</v>
      </c>
      <c r="L101" s="13">
        <v>442.58</v>
      </c>
      <c r="M101" s="13">
        <v>120</v>
      </c>
      <c r="N101" s="67">
        <v>225.72</v>
      </c>
      <c r="O101" s="13">
        <v>5000</v>
      </c>
      <c r="P101" s="13">
        <v>221.29</v>
      </c>
      <c r="Q101" s="13"/>
      <c r="R101" s="45"/>
    </row>
    <row r="102" spans="1:18" s="2" customFormat="1" ht="41.1" customHeight="1">
      <c r="A102" s="10">
        <v>94</v>
      </c>
      <c r="B102" s="44"/>
      <c r="C102" s="13" t="s">
        <v>303</v>
      </c>
      <c r="D102" s="13" t="s">
        <v>304</v>
      </c>
      <c r="E102" s="13" t="s">
        <v>27</v>
      </c>
      <c r="F102" s="13" t="s">
        <v>305</v>
      </c>
      <c r="G102" s="14">
        <v>53998</v>
      </c>
      <c r="H102" s="15" t="s">
        <v>292</v>
      </c>
      <c r="I102" s="13" t="s">
        <v>30</v>
      </c>
      <c r="J102" s="19" t="s">
        <v>79</v>
      </c>
      <c r="K102" s="19" t="s">
        <v>306</v>
      </c>
      <c r="L102" s="13">
        <v>50.61</v>
      </c>
      <c r="M102" s="13">
        <v>5.33</v>
      </c>
      <c r="N102" s="67">
        <v>85.53</v>
      </c>
      <c r="O102" s="13">
        <v>16900</v>
      </c>
      <c r="P102" s="13">
        <v>85.53</v>
      </c>
      <c r="Q102" s="13"/>
      <c r="R102" s="45"/>
    </row>
    <row r="103" spans="1:18" s="2" customFormat="1" ht="41.1" customHeight="1">
      <c r="A103" s="10">
        <v>95</v>
      </c>
      <c r="B103" s="44"/>
      <c r="C103" s="13" t="s">
        <v>307</v>
      </c>
      <c r="D103" s="13" t="s">
        <v>308</v>
      </c>
      <c r="E103" s="13" t="s">
        <v>27</v>
      </c>
      <c r="F103" s="13" t="s">
        <v>305</v>
      </c>
      <c r="G103" s="14">
        <v>53998</v>
      </c>
      <c r="H103" s="15" t="s">
        <v>292</v>
      </c>
      <c r="I103" s="13" t="s">
        <v>30</v>
      </c>
      <c r="J103" s="19" t="s">
        <v>79</v>
      </c>
      <c r="K103" s="19" t="s">
        <v>309</v>
      </c>
      <c r="L103" s="13">
        <v>59.77</v>
      </c>
      <c r="M103" s="13">
        <v>6.3</v>
      </c>
      <c r="N103" s="67">
        <v>60.61</v>
      </c>
      <c r="O103" s="13">
        <v>10140</v>
      </c>
      <c r="P103" s="13">
        <v>60.61</v>
      </c>
      <c r="Q103" s="13"/>
      <c r="R103" s="45"/>
    </row>
    <row r="104" spans="1:18" s="2" customFormat="1" ht="41.1" customHeight="1">
      <c r="A104" s="10">
        <v>96</v>
      </c>
      <c r="B104" s="44"/>
      <c r="C104" s="13" t="s">
        <v>310</v>
      </c>
      <c r="D104" s="13" t="s">
        <v>311</v>
      </c>
      <c r="E104" s="13" t="s">
        <v>27</v>
      </c>
      <c r="F104" s="13" t="s">
        <v>305</v>
      </c>
      <c r="G104" s="14">
        <v>53998</v>
      </c>
      <c r="H104" s="15" t="s">
        <v>292</v>
      </c>
      <c r="I104" s="13" t="s">
        <v>30</v>
      </c>
      <c r="J104" s="19" t="s">
        <v>79</v>
      </c>
      <c r="K104" s="19" t="s">
        <v>309</v>
      </c>
      <c r="L104" s="13">
        <v>107.76</v>
      </c>
      <c r="M104" s="13">
        <v>11.36</v>
      </c>
      <c r="N104" s="67">
        <v>109.27</v>
      </c>
      <c r="O104" s="13">
        <v>10140</v>
      </c>
      <c r="P104" s="13">
        <v>109.27</v>
      </c>
      <c r="Q104" s="13"/>
      <c r="R104" s="45"/>
    </row>
    <row r="105" spans="1:18" s="2" customFormat="1" ht="41.1" customHeight="1">
      <c r="A105" s="10">
        <v>97</v>
      </c>
      <c r="B105" s="44"/>
      <c r="C105" s="13" t="s">
        <v>312</v>
      </c>
      <c r="D105" s="13" t="s">
        <v>313</v>
      </c>
      <c r="E105" s="13" t="s">
        <v>27</v>
      </c>
      <c r="F105" s="13" t="s">
        <v>305</v>
      </c>
      <c r="G105" s="14">
        <v>53998</v>
      </c>
      <c r="H105" s="15" t="s">
        <v>292</v>
      </c>
      <c r="I105" s="13" t="s">
        <v>30</v>
      </c>
      <c r="J105" s="19" t="s">
        <v>79</v>
      </c>
      <c r="K105" s="19" t="s">
        <v>309</v>
      </c>
      <c r="L105" s="13">
        <v>71.56</v>
      </c>
      <c r="M105" s="13">
        <v>7.54</v>
      </c>
      <c r="N105" s="67">
        <v>72.56</v>
      </c>
      <c r="O105" s="13">
        <v>10140</v>
      </c>
      <c r="P105" s="13">
        <v>72.56</v>
      </c>
      <c r="Q105" s="13"/>
      <c r="R105" s="45"/>
    </row>
    <row r="106" spans="1:18" s="2" customFormat="1" ht="41.1" customHeight="1">
      <c r="A106" s="10">
        <v>98</v>
      </c>
      <c r="B106" s="44"/>
      <c r="C106" s="13" t="s">
        <v>314</v>
      </c>
      <c r="D106" s="13" t="s">
        <v>315</v>
      </c>
      <c r="E106" s="13" t="s">
        <v>27</v>
      </c>
      <c r="F106" s="13" t="s">
        <v>305</v>
      </c>
      <c r="G106" s="14">
        <v>53998</v>
      </c>
      <c r="H106" s="15" t="s">
        <v>292</v>
      </c>
      <c r="I106" s="13" t="s">
        <v>30</v>
      </c>
      <c r="J106" s="19" t="s">
        <v>79</v>
      </c>
      <c r="K106" s="19" t="s">
        <v>309</v>
      </c>
      <c r="L106" s="13">
        <v>64.11</v>
      </c>
      <c r="M106" s="13">
        <v>6.76</v>
      </c>
      <c r="N106" s="67">
        <v>65.010000000000005</v>
      </c>
      <c r="O106" s="13">
        <v>10140</v>
      </c>
      <c r="P106" s="13">
        <v>65.010000000000005</v>
      </c>
      <c r="Q106" s="13"/>
      <c r="R106" s="45"/>
    </row>
    <row r="107" spans="1:18" s="2" customFormat="1" ht="41.1" customHeight="1">
      <c r="A107" s="10">
        <v>99</v>
      </c>
      <c r="B107" s="44"/>
      <c r="C107" s="13" t="s">
        <v>316</v>
      </c>
      <c r="D107" s="13" t="s">
        <v>317</v>
      </c>
      <c r="E107" s="13" t="s">
        <v>27</v>
      </c>
      <c r="F107" s="13" t="s">
        <v>305</v>
      </c>
      <c r="G107" s="14">
        <v>53998</v>
      </c>
      <c r="H107" s="15" t="s">
        <v>292</v>
      </c>
      <c r="I107" s="13" t="s">
        <v>30</v>
      </c>
      <c r="J107" s="19" t="s">
        <v>79</v>
      </c>
      <c r="K107" s="19" t="s">
        <v>309</v>
      </c>
      <c r="L107" s="13">
        <v>42.26</v>
      </c>
      <c r="M107" s="13">
        <v>4.45</v>
      </c>
      <c r="N107" s="67">
        <v>42.85</v>
      </c>
      <c r="O107" s="13">
        <v>10140</v>
      </c>
      <c r="P107" s="13">
        <v>42.85</v>
      </c>
      <c r="Q107" s="13"/>
      <c r="R107" s="45"/>
    </row>
    <row r="108" spans="1:18" s="2" customFormat="1" ht="41.1" customHeight="1">
      <c r="A108" s="10">
        <v>100</v>
      </c>
      <c r="B108" s="44"/>
      <c r="C108" s="13" t="s">
        <v>318</v>
      </c>
      <c r="D108" s="13" t="s">
        <v>319</v>
      </c>
      <c r="E108" s="13" t="s">
        <v>27</v>
      </c>
      <c r="F108" s="13" t="s">
        <v>305</v>
      </c>
      <c r="G108" s="14">
        <v>53998</v>
      </c>
      <c r="H108" s="15" t="s">
        <v>292</v>
      </c>
      <c r="I108" s="13" t="s">
        <v>30</v>
      </c>
      <c r="J108" s="19" t="s">
        <v>79</v>
      </c>
      <c r="K108" s="19" t="s">
        <v>306</v>
      </c>
      <c r="L108" s="13">
        <v>110.66</v>
      </c>
      <c r="M108" s="13">
        <v>12.13</v>
      </c>
      <c r="N108" s="67">
        <v>187.02</v>
      </c>
      <c r="O108" s="13">
        <v>16900</v>
      </c>
      <c r="P108" s="13">
        <v>187.02</v>
      </c>
      <c r="Q108" s="13"/>
      <c r="R108" s="45"/>
    </row>
    <row r="109" spans="1:18" s="2" customFormat="1" ht="41.1" customHeight="1">
      <c r="A109" s="10">
        <v>101</v>
      </c>
      <c r="B109" s="44"/>
      <c r="C109" s="13" t="s">
        <v>320</v>
      </c>
      <c r="D109" s="13" t="s">
        <v>321</v>
      </c>
      <c r="E109" s="13" t="s">
        <v>27</v>
      </c>
      <c r="F109" s="13" t="s">
        <v>305</v>
      </c>
      <c r="G109" s="14">
        <v>53998</v>
      </c>
      <c r="H109" s="15" t="s">
        <v>292</v>
      </c>
      <c r="I109" s="13" t="s">
        <v>30</v>
      </c>
      <c r="J109" s="19" t="s">
        <v>79</v>
      </c>
      <c r="K109" s="19" t="s">
        <v>309</v>
      </c>
      <c r="L109" s="13">
        <v>120.97</v>
      </c>
      <c r="M109" s="13">
        <v>13.26</v>
      </c>
      <c r="N109" s="67">
        <v>122.66</v>
      </c>
      <c r="O109" s="13">
        <v>10140</v>
      </c>
      <c r="P109" s="13">
        <v>122.66</v>
      </c>
      <c r="Q109" s="13"/>
      <c r="R109" s="45"/>
    </row>
    <row r="110" spans="1:18" s="2" customFormat="1" ht="41.1" customHeight="1">
      <c r="A110" s="10">
        <v>102</v>
      </c>
      <c r="B110" s="44"/>
      <c r="C110" s="13" t="s">
        <v>322</v>
      </c>
      <c r="D110" s="13" t="s">
        <v>323</v>
      </c>
      <c r="E110" s="13" t="s">
        <v>27</v>
      </c>
      <c r="F110" s="13" t="s">
        <v>305</v>
      </c>
      <c r="G110" s="14">
        <v>55716</v>
      </c>
      <c r="H110" s="15" t="s">
        <v>292</v>
      </c>
      <c r="I110" s="13" t="s">
        <v>30</v>
      </c>
      <c r="J110" s="19" t="s">
        <v>79</v>
      </c>
      <c r="K110" s="19" t="s">
        <v>55</v>
      </c>
      <c r="L110" s="13">
        <v>82.74</v>
      </c>
      <c r="M110" s="13">
        <v>61.43</v>
      </c>
      <c r="N110" s="67">
        <v>98.46</v>
      </c>
      <c r="O110" s="13">
        <v>12000</v>
      </c>
      <c r="P110" s="13">
        <v>99.29</v>
      </c>
      <c r="Q110" s="13"/>
      <c r="R110" s="45"/>
    </row>
    <row r="111" spans="1:18" s="2" customFormat="1" ht="41.1" customHeight="1">
      <c r="A111" s="10">
        <v>103</v>
      </c>
      <c r="B111" s="44"/>
      <c r="C111" s="13" t="s">
        <v>324</v>
      </c>
      <c r="D111" s="13" t="s">
        <v>325</v>
      </c>
      <c r="E111" s="13" t="s">
        <v>27</v>
      </c>
      <c r="F111" s="13" t="s">
        <v>52</v>
      </c>
      <c r="G111" s="14">
        <v>53512</v>
      </c>
      <c r="H111" s="15" t="s">
        <v>292</v>
      </c>
      <c r="I111" s="13" t="s">
        <v>53</v>
      </c>
      <c r="J111" s="19" t="s">
        <v>54</v>
      </c>
      <c r="K111" s="19" t="s">
        <v>295</v>
      </c>
      <c r="L111" s="13">
        <v>593.29999999999995</v>
      </c>
      <c r="M111" s="13">
        <v>121.3</v>
      </c>
      <c r="N111" s="67">
        <v>320.38</v>
      </c>
      <c r="O111" s="13">
        <v>6000</v>
      </c>
      <c r="P111" s="13">
        <v>266.99</v>
      </c>
      <c r="Q111" s="13"/>
      <c r="R111" s="45"/>
    </row>
    <row r="112" spans="1:18" s="2" customFormat="1" ht="41.1" customHeight="1">
      <c r="A112" s="85">
        <v>104</v>
      </c>
      <c r="B112" s="44"/>
      <c r="C112" s="13" t="s">
        <v>326</v>
      </c>
      <c r="D112" s="39" t="s">
        <v>327</v>
      </c>
      <c r="E112" s="13" t="s">
        <v>27</v>
      </c>
      <c r="F112" s="13" t="s">
        <v>328</v>
      </c>
      <c r="G112" s="14">
        <v>55880</v>
      </c>
      <c r="H112" s="15" t="s">
        <v>29</v>
      </c>
      <c r="I112" s="13" t="s">
        <v>39</v>
      </c>
      <c r="J112" s="13" t="s">
        <v>39</v>
      </c>
      <c r="K112" s="13" t="s">
        <v>39</v>
      </c>
      <c r="L112" s="13" t="s">
        <v>39</v>
      </c>
      <c r="M112" s="13">
        <v>2981.45</v>
      </c>
      <c r="N112" s="69" t="s">
        <v>39</v>
      </c>
      <c r="O112" s="13" t="s">
        <v>39</v>
      </c>
      <c r="P112" s="13" t="s">
        <v>39</v>
      </c>
      <c r="Q112" s="13"/>
      <c r="R112" s="45"/>
    </row>
    <row r="113" spans="1:18" s="2" customFormat="1" ht="41.1" customHeight="1">
      <c r="A113" s="87"/>
      <c r="B113" s="44"/>
      <c r="C113" s="13" t="s">
        <v>326</v>
      </c>
      <c r="D113" s="39"/>
      <c r="E113" s="13" t="s">
        <v>27</v>
      </c>
      <c r="F113" s="13"/>
      <c r="G113" s="36"/>
      <c r="H113" s="15" t="s">
        <v>29</v>
      </c>
      <c r="I113" s="13" t="s">
        <v>30</v>
      </c>
      <c r="J113" s="19" t="s">
        <v>329</v>
      </c>
      <c r="K113" s="19" t="s">
        <v>302</v>
      </c>
      <c r="L113" s="13">
        <v>2899.23</v>
      </c>
      <c r="M113" s="13" t="s">
        <v>39</v>
      </c>
      <c r="N113" s="67">
        <v>1623.57</v>
      </c>
      <c r="O113" s="13">
        <v>6500</v>
      </c>
      <c r="P113" s="13">
        <v>1884.5</v>
      </c>
      <c r="Q113" s="39"/>
      <c r="R113" s="45"/>
    </row>
    <row r="114" spans="1:18" s="2" customFormat="1" ht="41.1" customHeight="1">
      <c r="A114" s="10">
        <v>105</v>
      </c>
      <c r="B114" s="44"/>
      <c r="C114" s="13" t="s">
        <v>330</v>
      </c>
      <c r="D114" s="13" t="s">
        <v>331</v>
      </c>
      <c r="E114" s="13" t="s">
        <v>27</v>
      </c>
      <c r="F114" s="13" t="s">
        <v>52</v>
      </c>
      <c r="G114" s="14">
        <v>67036</v>
      </c>
      <c r="H114" s="15" t="s">
        <v>292</v>
      </c>
      <c r="I114" s="13" t="s">
        <v>30</v>
      </c>
      <c r="J114" s="19" t="s">
        <v>54</v>
      </c>
      <c r="K114" s="19" t="s">
        <v>332</v>
      </c>
      <c r="L114" s="13">
        <v>75.430000000000007</v>
      </c>
      <c r="M114" s="13">
        <v>20.37</v>
      </c>
      <c r="N114" s="67">
        <v>37.72</v>
      </c>
      <c r="O114" s="13">
        <v>4900</v>
      </c>
      <c r="P114" s="13">
        <v>36.96</v>
      </c>
      <c r="Q114" s="13"/>
      <c r="R114" s="45"/>
    </row>
    <row r="115" spans="1:18" s="2" customFormat="1" ht="41.1" customHeight="1">
      <c r="A115" s="10">
        <v>106</v>
      </c>
      <c r="B115" s="44"/>
      <c r="C115" s="13" t="s">
        <v>333</v>
      </c>
      <c r="D115" s="13" t="s">
        <v>334</v>
      </c>
      <c r="E115" s="13" t="s">
        <v>27</v>
      </c>
      <c r="F115" s="13" t="s">
        <v>335</v>
      </c>
      <c r="G115" s="14">
        <v>47132</v>
      </c>
      <c r="H115" s="15" t="s">
        <v>276</v>
      </c>
      <c r="I115" s="13" t="s">
        <v>53</v>
      </c>
      <c r="J115" s="19" t="s">
        <v>336</v>
      </c>
      <c r="K115" s="19" t="s">
        <v>139</v>
      </c>
      <c r="L115" s="13">
        <v>424.89</v>
      </c>
      <c r="M115" s="13">
        <v>136.82</v>
      </c>
      <c r="N115" s="67">
        <v>322.92</v>
      </c>
      <c r="O115" s="13">
        <v>7500</v>
      </c>
      <c r="P115" s="13">
        <v>318.67</v>
      </c>
      <c r="Q115" s="13"/>
      <c r="R115" s="45"/>
    </row>
    <row r="116" spans="1:18" s="2" customFormat="1" ht="41.1" customHeight="1">
      <c r="A116" s="10">
        <v>107</v>
      </c>
      <c r="B116" s="44"/>
      <c r="C116" s="13" t="s">
        <v>338</v>
      </c>
      <c r="D116" s="13" t="s">
        <v>339</v>
      </c>
      <c r="E116" s="13" t="s">
        <v>27</v>
      </c>
      <c r="F116" s="13" t="s">
        <v>340</v>
      </c>
      <c r="G116" s="14">
        <v>58012</v>
      </c>
      <c r="H116" s="15" t="s">
        <v>276</v>
      </c>
      <c r="I116" s="13" t="s">
        <v>53</v>
      </c>
      <c r="J116" s="19" t="s">
        <v>48</v>
      </c>
      <c r="K116" s="19" t="s">
        <v>341</v>
      </c>
      <c r="L116" s="13">
        <v>2466.91</v>
      </c>
      <c r="M116" s="13">
        <v>2820.55</v>
      </c>
      <c r="N116" s="67">
        <v>328.58</v>
      </c>
      <c r="O116" s="13">
        <v>1324.3288162113699</v>
      </c>
      <c r="P116" s="13">
        <v>326.70999999999998</v>
      </c>
      <c r="Q116" s="13"/>
      <c r="R116" s="45"/>
    </row>
    <row r="117" spans="1:18" s="2" customFormat="1" ht="41.1" customHeight="1">
      <c r="A117" s="10">
        <v>108</v>
      </c>
      <c r="B117" s="44"/>
      <c r="C117" s="13" t="s">
        <v>342</v>
      </c>
      <c r="D117" s="13" t="s">
        <v>343</v>
      </c>
      <c r="E117" s="13" t="s">
        <v>27</v>
      </c>
      <c r="F117" s="13" t="s">
        <v>335</v>
      </c>
      <c r="G117" s="14">
        <v>54115</v>
      </c>
      <c r="H117" s="15" t="s">
        <v>292</v>
      </c>
      <c r="I117" s="13" t="s">
        <v>53</v>
      </c>
      <c r="J117" s="19" t="s">
        <v>60</v>
      </c>
      <c r="K117" s="19" t="s">
        <v>341</v>
      </c>
      <c r="L117" s="13">
        <v>876.54</v>
      </c>
      <c r="M117" s="13">
        <v>215.34</v>
      </c>
      <c r="N117" s="67">
        <v>578.52</v>
      </c>
      <c r="O117" s="13">
        <v>6600</v>
      </c>
      <c r="P117" s="13">
        <v>578.52</v>
      </c>
      <c r="Q117" s="13"/>
      <c r="R117" s="45"/>
    </row>
    <row r="118" spans="1:18" s="2" customFormat="1" ht="41.1" customHeight="1">
      <c r="A118" s="85">
        <v>109</v>
      </c>
      <c r="B118" s="44"/>
      <c r="C118" s="74" t="s">
        <v>344</v>
      </c>
      <c r="D118" s="91" t="s">
        <v>345</v>
      </c>
      <c r="E118" s="74" t="s">
        <v>27</v>
      </c>
      <c r="F118" s="74" t="s">
        <v>346</v>
      </c>
      <c r="G118" s="14" t="s">
        <v>39</v>
      </c>
      <c r="H118" s="15" t="s">
        <v>347</v>
      </c>
      <c r="I118" s="13" t="s">
        <v>348</v>
      </c>
      <c r="J118" s="19" t="s">
        <v>71</v>
      </c>
      <c r="K118" s="19" t="s">
        <v>349</v>
      </c>
      <c r="L118" s="13">
        <v>946.35</v>
      </c>
      <c r="M118" s="74">
        <v>6838.41</v>
      </c>
      <c r="N118" s="88">
        <v>634.26</v>
      </c>
      <c r="O118" s="13">
        <v>3800</v>
      </c>
      <c r="P118" s="13">
        <v>359.61</v>
      </c>
      <c r="Q118" s="13"/>
      <c r="R118" s="45"/>
    </row>
    <row r="119" spans="1:18" s="2" customFormat="1" ht="41.1" customHeight="1">
      <c r="A119" s="87"/>
      <c r="B119" s="44"/>
      <c r="C119" s="75"/>
      <c r="D119" s="93"/>
      <c r="E119" s="75"/>
      <c r="F119" s="75"/>
      <c r="G119" s="14" t="s">
        <v>39</v>
      </c>
      <c r="H119" s="15" t="s">
        <v>347</v>
      </c>
      <c r="I119" s="13" t="s">
        <v>348</v>
      </c>
      <c r="J119" s="19" t="s">
        <v>71</v>
      </c>
      <c r="K119" s="19" t="s">
        <v>349</v>
      </c>
      <c r="L119" s="13">
        <v>635.87</v>
      </c>
      <c r="M119" s="75"/>
      <c r="N119" s="89"/>
      <c r="O119" s="13">
        <v>4500</v>
      </c>
      <c r="P119" s="13">
        <v>286.14</v>
      </c>
      <c r="Q119" s="13"/>
      <c r="R119" s="45"/>
    </row>
    <row r="120" spans="1:18" s="2" customFormat="1" ht="41.1" customHeight="1">
      <c r="A120" s="10">
        <v>110</v>
      </c>
      <c r="B120" s="44"/>
      <c r="C120" s="13" t="s">
        <v>351</v>
      </c>
      <c r="D120" s="13" t="s">
        <v>352</v>
      </c>
      <c r="E120" s="13" t="s">
        <v>27</v>
      </c>
      <c r="F120" s="13" t="s">
        <v>346</v>
      </c>
      <c r="G120" s="14" t="s">
        <v>39</v>
      </c>
      <c r="H120" s="15" t="s">
        <v>213</v>
      </c>
      <c r="I120" s="13" t="s">
        <v>53</v>
      </c>
      <c r="J120" s="19" t="s">
        <v>66</v>
      </c>
      <c r="K120" s="19" t="s">
        <v>349</v>
      </c>
      <c r="L120" s="13">
        <v>381.66</v>
      </c>
      <c r="M120" s="13">
        <v>414.71</v>
      </c>
      <c r="N120" s="67">
        <v>171.75</v>
      </c>
      <c r="O120" s="13">
        <v>4800</v>
      </c>
      <c r="P120" s="13">
        <v>183.2</v>
      </c>
      <c r="Q120" s="39"/>
      <c r="R120" s="45"/>
    </row>
    <row r="121" spans="1:18" s="2" customFormat="1" ht="41.1" customHeight="1">
      <c r="A121" s="85">
        <v>111</v>
      </c>
      <c r="B121" s="44"/>
      <c r="C121" s="74" t="s">
        <v>355</v>
      </c>
      <c r="D121" s="74" t="s">
        <v>356</v>
      </c>
      <c r="E121" s="74" t="s">
        <v>27</v>
      </c>
      <c r="F121" s="74" t="s">
        <v>28</v>
      </c>
      <c r="G121" s="14" t="s">
        <v>39</v>
      </c>
      <c r="H121" s="15" t="s">
        <v>213</v>
      </c>
      <c r="I121" s="13" t="s">
        <v>53</v>
      </c>
      <c r="J121" s="19" t="s">
        <v>31</v>
      </c>
      <c r="K121" s="19" t="s">
        <v>349</v>
      </c>
      <c r="L121" s="13">
        <v>320.41000000000003</v>
      </c>
      <c r="M121" s="74">
        <v>886.54</v>
      </c>
      <c r="N121" s="67">
        <v>150.59</v>
      </c>
      <c r="O121" s="13">
        <v>5100</v>
      </c>
      <c r="P121" s="13">
        <v>163.41</v>
      </c>
      <c r="Q121" s="74"/>
      <c r="R121" s="45"/>
    </row>
    <row r="122" spans="1:18" s="2" customFormat="1" ht="41.1" customHeight="1">
      <c r="A122" s="87"/>
      <c r="B122" s="44"/>
      <c r="C122" s="75"/>
      <c r="D122" s="75"/>
      <c r="E122" s="75"/>
      <c r="F122" s="75"/>
      <c r="G122" s="14" t="s">
        <v>39</v>
      </c>
      <c r="H122" s="15" t="s">
        <v>213</v>
      </c>
      <c r="I122" s="13" t="s">
        <v>53</v>
      </c>
      <c r="J122" s="19" t="s">
        <v>31</v>
      </c>
      <c r="K122" s="19" t="s">
        <v>139</v>
      </c>
      <c r="L122" s="13">
        <v>1131.21</v>
      </c>
      <c r="M122" s="75"/>
      <c r="N122" s="67">
        <v>531.66999999999996</v>
      </c>
      <c r="O122" s="13">
        <v>5100</v>
      </c>
      <c r="P122" s="13">
        <v>576.91999999999996</v>
      </c>
      <c r="Q122" s="75"/>
      <c r="R122" s="45"/>
    </row>
    <row r="123" spans="1:18" s="2" customFormat="1" ht="41.1" customHeight="1">
      <c r="A123" s="16">
        <v>111.5</v>
      </c>
      <c r="B123" s="11"/>
      <c r="C123" s="13" t="s">
        <v>358</v>
      </c>
      <c r="D123" s="13" t="s">
        <v>359</v>
      </c>
      <c r="E123" s="13" t="s">
        <v>27</v>
      </c>
      <c r="F123" s="13" t="s">
        <v>71</v>
      </c>
      <c r="G123" s="14" t="s">
        <v>39</v>
      </c>
      <c r="H123" s="15" t="s">
        <v>213</v>
      </c>
      <c r="I123" s="13" t="s">
        <v>360</v>
      </c>
      <c r="J123" s="13" t="s">
        <v>71</v>
      </c>
      <c r="K123" s="37" t="s">
        <v>361</v>
      </c>
      <c r="L123" s="13">
        <v>2209.59</v>
      </c>
      <c r="M123" s="13">
        <v>1525.2</v>
      </c>
      <c r="N123" s="67">
        <v>994.32</v>
      </c>
      <c r="O123" s="13">
        <v>4527.5</v>
      </c>
      <c r="P123" s="25">
        <v>1000.39</v>
      </c>
      <c r="Q123" s="39"/>
      <c r="R123" s="45"/>
    </row>
    <row r="124" spans="1:18" s="2" customFormat="1" ht="41.1" customHeight="1">
      <c r="A124" s="16">
        <v>113</v>
      </c>
      <c r="B124" s="11"/>
      <c r="C124" s="13" t="s">
        <v>363</v>
      </c>
      <c r="D124" s="13" t="s">
        <v>364</v>
      </c>
      <c r="E124" s="13" t="s">
        <v>27</v>
      </c>
      <c r="F124" s="13" t="s">
        <v>71</v>
      </c>
      <c r="G124" s="14" t="s">
        <v>39</v>
      </c>
      <c r="H124" s="15" t="s">
        <v>213</v>
      </c>
      <c r="I124" s="13" t="s">
        <v>348</v>
      </c>
      <c r="J124" s="13" t="s">
        <v>71</v>
      </c>
      <c r="K124" s="37" t="s">
        <v>139</v>
      </c>
      <c r="L124" s="13">
        <v>812.94</v>
      </c>
      <c r="M124" s="13">
        <v>1785.29</v>
      </c>
      <c r="N124" s="67">
        <v>232.87</v>
      </c>
      <c r="O124" s="13">
        <v>2518.02</v>
      </c>
      <c r="P124" s="25">
        <v>204.7</v>
      </c>
      <c r="Q124" s="13"/>
      <c r="R124" s="45"/>
    </row>
    <row r="125" spans="1:18" s="2" customFormat="1" ht="41.1" customHeight="1">
      <c r="A125" s="40">
        <v>114</v>
      </c>
      <c r="B125" s="11"/>
      <c r="C125" s="13" t="s">
        <v>365</v>
      </c>
      <c r="D125" s="13" t="s">
        <v>366</v>
      </c>
      <c r="E125" s="13" t="s">
        <v>27</v>
      </c>
      <c r="F125" s="13" t="s">
        <v>54</v>
      </c>
      <c r="G125" s="14" t="s">
        <v>39</v>
      </c>
      <c r="H125" s="15" t="s">
        <v>347</v>
      </c>
      <c r="I125" s="13" t="s">
        <v>348</v>
      </c>
      <c r="J125" s="13" t="s">
        <v>54</v>
      </c>
      <c r="K125" s="37" t="s">
        <v>367</v>
      </c>
      <c r="L125" s="13">
        <v>77.62</v>
      </c>
      <c r="M125" s="13">
        <v>22.34</v>
      </c>
      <c r="N125" s="67">
        <v>31.05</v>
      </c>
      <c r="O125" s="13">
        <v>4151.76</v>
      </c>
      <c r="P125" s="25">
        <v>32.229999999999997</v>
      </c>
      <c r="Q125" s="13"/>
      <c r="R125" s="45"/>
    </row>
    <row r="126" spans="1:18" s="2" customFormat="1" ht="41.1" customHeight="1">
      <c r="A126" s="16">
        <v>115</v>
      </c>
      <c r="B126" s="11"/>
      <c r="C126" s="13" t="s">
        <v>369</v>
      </c>
      <c r="D126" s="13" t="s">
        <v>370</v>
      </c>
      <c r="E126" s="13" t="s">
        <v>27</v>
      </c>
      <c r="F126" s="13" t="s">
        <v>54</v>
      </c>
      <c r="G126" s="14" t="s">
        <v>39</v>
      </c>
      <c r="H126" s="15" t="s">
        <v>347</v>
      </c>
      <c r="I126" s="13" t="s">
        <v>348</v>
      </c>
      <c r="J126" s="13" t="s">
        <v>54</v>
      </c>
      <c r="K126" s="37" t="s">
        <v>371</v>
      </c>
      <c r="L126" s="13">
        <v>71.56</v>
      </c>
      <c r="M126" s="13">
        <v>20.63</v>
      </c>
      <c r="N126" s="67">
        <v>28.62</v>
      </c>
      <c r="O126" s="13">
        <v>4239.71</v>
      </c>
      <c r="P126" s="25">
        <v>30.34</v>
      </c>
      <c r="Q126" s="13"/>
      <c r="R126" s="45"/>
    </row>
    <row r="127" spans="1:18" s="2" customFormat="1" ht="41.1" customHeight="1">
      <c r="A127" s="16">
        <v>116</v>
      </c>
      <c r="B127" s="11"/>
      <c r="C127" s="13" t="s">
        <v>372</v>
      </c>
      <c r="D127" s="13" t="s">
        <v>373</v>
      </c>
      <c r="E127" s="13" t="s">
        <v>27</v>
      </c>
      <c r="F127" s="13" t="s">
        <v>54</v>
      </c>
      <c r="G127" s="14" t="s">
        <v>39</v>
      </c>
      <c r="H127" s="15" t="s">
        <v>347</v>
      </c>
      <c r="I127" s="13" t="s">
        <v>348</v>
      </c>
      <c r="J127" s="13" t="s">
        <v>54</v>
      </c>
      <c r="K127" s="37" t="s">
        <v>371</v>
      </c>
      <c r="L127" s="13">
        <v>85.93</v>
      </c>
      <c r="M127" s="13">
        <v>24.77</v>
      </c>
      <c r="N127" s="67">
        <v>35.229999999999997</v>
      </c>
      <c r="O127" s="13">
        <v>4471.83</v>
      </c>
      <c r="P127" s="25">
        <v>38.43</v>
      </c>
      <c r="Q127" s="13"/>
      <c r="R127" s="45"/>
    </row>
    <row r="128" spans="1:18" s="2" customFormat="1" ht="41.1" customHeight="1">
      <c r="A128" s="40">
        <v>117</v>
      </c>
      <c r="B128" s="11"/>
      <c r="C128" s="13" t="s">
        <v>374</v>
      </c>
      <c r="D128" s="13" t="s">
        <v>375</v>
      </c>
      <c r="E128" s="13" t="s">
        <v>27</v>
      </c>
      <c r="F128" s="13" t="s">
        <v>54</v>
      </c>
      <c r="G128" s="14" t="s">
        <v>39</v>
      </c>
      <c r="H128" s="15" t="s">
        <v>347</v>
      </c>
      <c r="I128" s="13" t="s">
        <v>348</v>
      </c>
      <c r="J128" s="13" t="s">
        <v>54</v>
      </c>
      <c r="K128" s="37" t="s">
        <v>376</v>
      </c>
      <c r="L128" s="13">
        <v>77.62</v>
      </c>
      <c r="M128" s="13">
        <v>22.34</v>
      </c>
      <c r="N128" s="67">
        <v>31.82</v>
      </c>
      <c r="O128" s="13">
        <v>4470.54</v>
      </c>
      <c r="P128" s="25">
        <v>34.700000000000003</v>
      </c>
      <c r="Q128" s="13"/>
      <c r="R128" s="45"/>
    </row>
    <row r="129" spans="1:18" s="2" customFormat="1" ht="41.1" customHeight="1">
      <c r="A129" s="16">
        <v>118</v>
      </c>
      <c r="B129" s="11"/>
      <c r="C129" s="13" t="s">
        <v>377</v>
      </c>
      <c r="D129" s="13" t="s">
        <v>378</v>
      </c>
      <c r="E129" s="13" t="s">
        <v>27</v>
      </c>
      <c r="F129" s="13" t="s">
        <v>54</v>
      </c>
      <c r="G129" s="14" t="s">
        <v>39</v>
      </c>
      <c r="H129" s="15" t="s">
        <v>213</v>
      </c>
      <c r="I129" s="13" t="s">
        <v>348</v>
      </c>
      <c r="J129" s="13" t="s">
        <v>54</v>
      </c>
      <c r="K129" s="37" t="s">
        <v>113</v>
      </c>
      <c r="L129" s="13">
        <v>109.25</v>
      </c>
      <c r="M129" s="13">
        <v>31.55</v>
      </c>
      <c r="N129" s="67">
        <v>46.98</v>
      </c>
      <c r="O129" s="13">
        <v>5132.57</v>
      </c>
      <c r="P129" s="25">
        <v>56.07</v>
      </c>
      <c r="Q129" s="13"/>
      <c r="R129" s="45"/>
    </row>
    <row r="130" spans="1:18" s="2" customFormat="1" ht="41.1" customHeight="1">
      <c r="A130" s="16">
        <v>119</v>
      </c>
      <c r="B130" s="11"/>
      <c r="C130" s="13" t="s">
        <v>379</v>
      </c>
      <c r="D130" s="13" t="s">
        <v>380</v>
      </c>
      <c r="E130" s="13" t="s">
        <v>27</v>
      </c>
      <c r="F130" s="13" t="s">
        <v>54</v>
      </c>
      <c r="G130" s="14" t="s">
        <v>39</v>
      </c>
      <c r="H130" s="15" t="s">
        <v>213</v>
      </c>
      <c r="I130" s="13" t="s">
        <v>348</v>
      </c>
      <c r="J130" s="13" t="s">
        <v>54</v>
      </c>
      <c r="K130" s="37" t="s">
        <v>49</v>
      </c>
      <c r="L130" s="13">
        <v>146.19999999999999</v>
      </c>
      <c r="M130" s="13">
        <v>1379.59</v>
      </c>
      <c r="N130" s="67">
        <v>290.49</v>
      </c>
      <c r="O130" s="13" t="s">
        <v>39</v>
      </c>
      <c r="P130" s="25">
        <v>282.56</v>
      </c>
      <c r="Q130" s="13"/>
      <c r="R130" s="45"/>
    </row>
    <row r="131" spans="1:18" s="2" customFormat="1" ht="41.1" customHeight="1">
      <c r="A131" s="40">
        <v>120</v>
      </c>
      <c r="B131" s="11"/>
      <c r="C131" s="13" t="s">
        <v>382</v>
      </c>
      <c r="D131" s="13" t="s">
        <v>383</v>
      </c>
      <c r="E131" s="13" t="s">
        <v>27</v>
      </c>
      <c r="F131" s="13" t="s">
        <v>384</v>
      </c>
      <c r="G131" s="14" t="s">
        <v>39</v>
      </c>
      <c r="H131" s="15" t="s">
        <v>385</v>
      </c>
      <c r="I131" s="13" t="s">
        <v>348</v>
      </c>
      <c r="J131" s="13"/>
      <c r="K131" s="37"/>
      <c r="L131" s="13"/>
      <c r="M131" s="13">
        <v>12237.98</v>
      </c>
      <c r="N131" s="67">
        <v>506.65</v>
      </c>
      <c r="O131" s="13">
        <v>505.52</v>
      </c>
      <c r="P131" s="25">
        <v>618.66</v>
      </c>
      <c r="Q131" s="13"/>
      <c r="R131" s="45"/>
    </row>
    <row r="132" spans="1:18" s="2" customFormat="1" ht="41.1" customHeight="1">
      <c r="A132" s="50">
        <v>121</v>
      </c>
      <c r="B132" s="54"/>
      <c r="C132" s="55" t="s">
        <v>400</v>
      </c>
      <c r="D132" s="55" t="s">
        <v>401</v>
      </c>
      <c r="E132" s="47"/>
      <c r="F132" s="55" t="s">
        <v>402</v>
      </c>
      <c r="G132" s="48"/>
      <c r="H132" s="49"/>
      <c r="I132" s="47" t="s">
        <v>348</v>
      </c>
      <c r="J132" s="51" t="s">
        <v>31</v>
      </c>
      <c r="K132" s="52" t="s">
        <v>403</v>
      </c>
      <c r="L132" s="55">
        <v>847.15</v>
      </c>
      <c r="M132" s="55">
        <v>128.81</v>
      </c>
      <c r="N132" s="70">
        <v>406.63200000000001</v>
      </c>
      <c r="O132" s="13"/>
      <c r="P132" s="25"/>
      <c r="Q132" s="13"/>
      <c r="R132" s="45"/>
    </row>
    <row r="133" spans="1:18" s="2" customFormat="1" ht="41.1" customHeight="1">
      <c r="A133" s="53">
        <v>122</v>
      </c>
      <c r="B133" s="54"/>
      <c r="C133" s="55" t="s">
        <v>404</v>
      </c>
      <c r="D133" s="55" t="s">
        <v>405</v>
      </c>
      <c r="E133" s="47"/>
      <c r="F133" s="55" t="s">
        <v>402</v>
      </c>
      <c r="G133" s="48"/>
      <c r="H133" s="49"/>
      <c r="I133" s="47" t="s">
        <v>348</v>
      </c>
      <c r="J133" s="51" t="s">
        <v>31</v>
      </c>
      <c r="K133" s="52" t="s">
        <v>406</v>
      </c>
      <c r="L133" s="55">
        <v>847.15</v>
      </c>
      <c r="M133" s="55">
        <v>128.81</v>
      </c>
      <c r="N133" s="70">
        <v>406.63200000000001</v>
      </c>
      <c r="O133" s="13"/>
      <c r="P133" s="25"/>
      <c r="Q133" s="13"/>
      <c r="R133" s="45"/>
    </row>
    <row r="134" spans="1:18" s="2" customFormat="1" ht="41.1" customHeight="1">
      <c r="A134" s="50">
        <v>123</v>
      </c>
      <c r="B134" s="54"/>
      <c r="C134" s="55" t="s">
        <v>407</v>
      </c>
      <c r="D134" s="55" t="s">
        <v>408</v>
      </c>
      <c r="E134" s="47"/>
      <c r="F134" s="55" t="s">
        <v>402</v>
      </c>
      <c r="G134" s="48"/>
      <c r="H134" s="49"/>
      <c r="I134" s="47" t="s">
        <v>348</v>
      </c>
      <c r="J134" s="51" t="s">
        <v>31</v>
      </c>
      <c r="K134" s="52" t="s">
        <v>409</v>
      </c>
      <c r="L134" s="55">
        <v>847.15</v>
      </c>
      <c r="M134" s="55">
        <v>128.81</v>
      </c>
      <c r="N134" s="70">
        <v>406.63200000000001</v>
      </c>
      <c r="O134" s="13"/>
      <c r="P134" s="25"/>
      <c r="Q134" s="13"/>
      <c r="R134" s="45"/>
    </row>
    <row r="135" spans="1:18" s="2" customFormat="1" ht="41.1" customHeight="1">
      <c r="A135" s="53">
        <v>124</v>
      </c>
      <c r="B135" s="54"/>
      <c r="C135" s="55" t="s">
        <v>410</v>
      </c>
      <c r="D135" s="55" t="s">
        <v>411</v>
      </c>
      <c r="E135" s="47"/>
      <c r="F135" s="55" t="s">
        <v>402</v>
      </c>
      <c r="G135" s="48"/>
      <c r="H135" s="49"/>
      <c r="I135" s="47" t="s">
        <v>348</v>
      </c>
      <c r="J135" s="51" t="s">
        <v>31</v>
      </c>
      <c r="K135" s="52" t="s">
        <v>412</v>
      </c>
      <c r="L135" s="55">
        <v>847.15</v>
      </c>
      <c r="M135" s="55">
        <v>128.81</v>
      </c>
      <c r="N135" s="70">
        <v>406.63200000000001</v>
      </c>
      <c r="O135" s="13"/>
      <c r="P135" s="25"/>
      <c r="Q135" s="13"/>
      <c r="R135" s="45"/>
    </row>
    <row r="136" spans="1:18" s="2" customFormat="1" ht="41.1" customHeight="1">
      <c r="A136" s="50">
        <v>125</v>
      </c>
      <c r="B136" s="54"/>
      <c r="C136" s="55" t="s">
        <v>413</v>
      </c>
      <c r="D136" s="55" t="s">
        <v>414</v>
      </c>
      <c r="E136" s="47"/>
      <c r="F136" s="55" t="s">
        <v>402</v>
      </c>
      <c r="G136" s="48"/>
      <c r="H136" s="49"/>
      <c r="I136" s="47" t="s">
        <v>348</v>
      </c>
      <c r="J136" s="51" t="s">
        <v>31</v>
      </c>
      <c r="K136" s="52" t="s">
        <v>415</v>
      </c>
      <c r="L136" s="55">
        <v>847.15</v>
      </c>
      <c r="M136" s="55">
        <v>128.81</v>
      </c>
      <c r="N136" s="70">
        <v>406.63200000000001</v>
      </c>
      <c r="O136" s="13"/>
      <c r="P136" s="25"/>
      <c r="Q136" s="13"/>
      <c r="R136" s="45"/>
    </row>
    <row r="137" spans="1:18" s="2" customFormat="1" ht="41.1" customHeight="1">
      <c r="A137" s="53">
        <v>126</v>
      </c>
      <c r="B137" s="54"/>
      <c r="C137" s="55" t="s">
        <v>416</v>
      </c>
      <c r="D137" s="55" t="s">
        <v>417</v>
      </c>
      <c r="E137" s="47"/>
      <c r="F137" s="55" t="s">
        <v>402</v>
      </c>
      <c r="G137" s="48"/>
      <c r="H137" s="49"/>
      <c r="I137" s="47" t="s">
        <v>348</v>
      </c>
      <c r="J137" s="51" t="s">
        <v>31</v>
      </c>
      <c r="K137" s="52" t="s">
        <v>418</v>
      </c>
      <c r="L137" s="55">
        <v>847.15</v>
      </c>
      <c r="M137" s="55">
        <v>128.81</v>
      </c>
      <c r="N137" s="70">
        <v>406.63200000000001</v>
      </c>
      <c r="O137" s="13"/>
      <c r="P137" s="25"/>
      <c r="Q137" s="13"/>
      <c r="R137" s="45"/>
    </row>
    <row r="138" spans="1:18" s="2" customFormat="1" ht="41.1" customHeight="1">
      <c r="A138" s="50">
        <v>127</v>
      </c>
      <c r="B138" s="54"/>
      <c r="C138" s="55" t="s">
        <v>419</v>
      </c>
      <c r="D138" s="55" t="s">
        <v>420</v>
      </c>
      <c r="E138" s="47"/>
      <c r="F138" s="55" t="s">
        <v>402</v>
      </c>
      <c r="G138" s="48"/>
      <c r="H138" s="49"/>
      <c r="I138" s="47" t="s">
        <v>348</v>
      </c>
      <c r="J138" s="51" t="s">
        <v>31</v>
      </c>
      <c r="K138" s="52" t="s">
        <v>421</v>
      </c>
      <c r="L138" s="55">
        <v>847.15</v>
      </c>
      <c r="M138" s="55">
        <v>128.81</v>
      </c>
      <c r="N138" s="70">
        <v>406.63200000000001</v>
      </c>
      <c r="O138" s="13"/>
      <c r="P138" s="25"/>
      <c r="Q138" s="13"/>
      <c r="R138" s="45"/>
    </row>
    <row r="139" spans="1:18" s="2" customFormat="1" ht="41.1" customHeight="1">
      <c r="A139" s="53">
        <v>128</v>
      </c>
      <c r="B139" s="54"/>
      <c r="C139" s="55" t="s">
        <v>422</v>
      </c>
      <c r="D139" s="55" t="s">
        <v>423</v>
      </c>
      <c r="E139" s="47"/>
      <c r="F139" s="55" t="s">
        <v>402</v>
      </c>
      <c r="G139" s="48"/>
      <c r="H139" s="49"/>
      <c r="I139" s="47" t="s">
        <v>348</v>
      </c>
      <c r="J139" s="51" t="s">
        <v>31</v>
      </c>
      <c r="K139" s="52" t="s">
        <v>424</v>
      </c>
      <c r="L139" s="55">
        <v>329.88</v>
      </c>
      <c r="M139" s="55">
        <v>50.16</v>
      </c>
      <c r="N139" s="70">
        <v>158.3424</v>
      </c>
      <c r="O139" s="13"/>
      <c r="P139" s="25"/>
      <c r="Q139" s="13"/>
      <c r="R139" s="45"/>
    </row>
    <row r="140" spans="1:18" s="2" customFormat="1" ht="41.1" customHeight="1">
      <c r="A140" s="50">
        <v>129</v>
      </c>
      <c r="B140" s="54"/>
      <c r="C140" s="55" t="s">
        <v>425</v>
      </c>
      <c r="D140" s="55" t="s">
        <v>426</v>
      </c>
      <c r="E140" s="47"/>
      <c r="F140" s="55" t="s">
        <v>402</v>
      </c>
      <c r="G140" s="48"/>
      <c r="H140" s="49"/>
      <c r="I140" s="47" t="s">
        <v>348</v>
      </c>
      <c r="J140" s="51" t="s">
        <v>31</v>
      </c>
      <c r="K140" s="52" t="s">
        <v>427</v>
      </c>
      <c r="L140" s="55">
        <v>257.63</v>
      </c>
      <c r="M140" s="55">
        <v>39.17</v>
      </c>
      <c r="N140" s="70">
        <v>123.66240000000001</v>
      </c>
      <c r="O140" s="13"/>
      <c r="P140" s="25"/>
      <c r="Q140" s="13"/>
      <c r="R140" s="45"/>
    </row>
    <row r="141" spans="1:18" s="2" customFormat="1" ht="41.1" customHeight="1">
      <c r="A141" s="53">
        <v>130</v>
      </c>
      <c r="B141" s="54"/>
      <c r="C141" s="55" t="s">
        <v>428</v>
      </c>
      <c r="D141" s="55" t="s">
        <v>429</v>
      </c>
      <c r="E141" s="47"/>
      <c r="F141" s="55" t="s">
        <v>402</v>
      </c>
      <c r="G141" s="48"/>
      <c r="H141" s="49"/>
      <c r="I141" s="47" t="s">
        <v>348</v>
      </c>
      <c r="J141" s="51" t="s">
        <v>31</v>
      </c>
      <c r="K141" s="52" t="s">
        <v>430</v>
      </c>
      <c r="L141" s="55">
        <v>257.63</v>
      </c>
      <c r="M141" s="55">
        <v>39.17</v>
      </c>
      <c r="N141" s="70">
        <v>123.66240000000001</v>
      </c>
      <c r="O141" s="13"/>
      <c r="P141" s="25"/>
      <c r="Q141" s="13"/>
      <c r="R141" s="45"/>
    </row>
    <row r="142" spans="1:18" s="2" customFormat="1" ht="41.1" customHeight="1">
      <c r="A142" s="50">
        <v>131</v>
      </c>
      <c r="B142" s="54"/>
      <c r="C142" s="55" t="s">
        <v>431</v>
      </c>
      <c r="D142" s="55" t="s">
        <v>432</v>
      </c>
      <c r="E142" s="47"/>
      <c r="F142" s="55" t="s">
        <v>402</v>
      </c>
      <c r="G142" s="48"/>
      <c r="H142" s="49"/>
      <c r="I142" s="47" t="s">
        <v>348</v>
      </c>
      <c r="J142" s="51" t="s">
        <v>31</v>
      </c>
      <c r="K142" s="52" t="s">
        <v>433</v>
      </c>
      <c r="L142" s="55">
        <v>257.63</v>
      </c>
      <c r="M142" s="55">
        <v>39.17</v>
      </c>
      <c r="N142" s="70">
        <v>123.66240000000001</v>
      </c>
      <c r="O142" s="13"/>
      <c r="P142" s="25"/>
      <c r="Q142" s="13"/>
      <c r="R142" s="45"/>
    </row>
    <row r="143" spans="1:18" s="2" customFormat="1" ht="41.1" customHeight="1">
      <c r="A143" s="53">
        <v>132</v>
      </c>
      <c r="B143" s="54"/>
      <c r="C143" s="55" t="s">
        <v>434</v>
      </c>
      <c r="D143" s="55" t="s">
        <v>435</v>
      </c>
      <c r="E143" s="47"/>
      <c r="F143" s="55" t="s">
        <v>402</v>
      </c>
      <c r="G143" s="48"/>
      <c r="H143" s="49"/>
      <c r="I143" s="47" t="s">
        <v>348</v>
      </c>
      <c r="J143" s="51" t="s">
        <v>31</v>
      </c>
      <c r="K143" s="52" t="s">
        <v>436</v>
      </c>
      <c r="L143" s="55">
        <v>257.63</v>
      </c>
      <c r="M143" s="55">
        <v>39.17</v>
      </c>
      <c r="N143" s="70">
        <v>123.66240000000001</v>
      </c>
      <c r="O143" s="13"/>
      <c r="P143" s="25"/>
      <c r="Q143" s="13"/>
      <c r="R143" s="45"/>
    </row>
    <row r="144" spans="1:18" s="2" customFormat="1" ht="41.1" customHeight="1">
      <c r="A144" s="53">
        <v>133</v>
      </c>
      <c r="B144" s="54"/>
      <c r="C144" s="55" t="s">
        <v>437</v>
      </c>
      <c r="D144" s="55" t="s">
        <v>438</v>
      </c>
      <c r="E144" s="47"/>
      <c r="F144" s="55" t="s">
        <v>439</v>
      </c>
      <c r="G144" s="48"/>
      <c r="H144" s="49"/>
      <c r="I144" s="47" t="s">
        <v>348</v>
      </c>
      <c r="J144" s="47" t="s">
        <v>336</v>
      </c>
      <c r="K144" s="52" t="s">
        <v>440</v>
      </c>
      <c r="L144" s="55">
        <v>1939.74</v>
      </c>
      <c r="M144" s="55">
        <v>361.8</v>
      </c>
      <c r="N144" s="70">
        <v>737.1</v>
      </c>
      <c r="O144" s="13"/>
      <c r="P144" s="25"/>
      <c r="Q144" s="13"/>
      <c r="R144" s="45"/>
    </row>
    <row r="145" spans="1:18" s="2" customFormat="1" ht="41.1" customHeight="1">
      <c r="A145" s="50">
        <v>134</v>
      </c>
      <c r="B145" s="54"/>
      <c r="C145" s="55" t="s">
        <v>441</v>
      </c>
      <c r="D145" s="55" t="s">
        <v>442</v>
      </c>
      <c r="E145" s="47"/>
      <c r="F145" s="55" t="s">
        <v>52</v>
      </c>
      <c r="G145" s="48"/>
      <c r="H145" s="49"/>
      <c r="I145" s="47" t="s">
        <v>348</v>
      </c>
      <c r="J145" s="47" t="s">
        <v>336</v>
      </c>
      <c r="K145" s="52" t="s">
        <v>415</v>
      </c>
      <c r="L145" s="55">
        <v>137.82</v>
      </c>
      <c r="M145" s="55">
        <v>9.2899999999999991</v>
      </c>
      <c r="N145" s="70">
        <v>68.91</v>
      </c>
      <c r="O145" s="13"/>
      <c r="P145" s="25"/>
      <c r="Q145" s="13"/>
      <c r="R145" s="45"/>
    </row>
    <row r="146" spans="1:18" s="2" customFormat="1" ht="41.1" customHeight="1">
      <c r="A146" s="53">
        <v>135</v>
      </c>
      <c r="B146" s="54"/>
      <c r="C146" s="55" t="s">
        <v>443</v>
      </c>
      <c r="D146" s="55" t="s">
        <v>444</v>
      </c>
      <c r="E146" s="47"/>
      <c r="F146" s="55" t="s">
        <v>52</v>
      </c>
      <c r="G146" s="48"/>
      <c r="H146" s="49"/>
      <c r="I146" s="47" t="s">
        <v>348</v>
      </c>
      <c r="J146" s="47" t="s">
        <v>336</v>
      </c>
      <c r="K146" s="52" t="s">
        <v>418</v>
      </c>
      <c r="L146" s="55">
        <v>137.82</v>
      </c>
      <c r="M146" s="55">
        <v>9.2899999999999991</v>
      </c>
      <c r="N146" s="70">
        <v>68.91</v>
      </c>
      <c r="O146" s="13"/>
      <c r="P146" s="25"/>
      <c r="Q146" s="13"/>
      <c r="R146" s="45"/>
    </row>
    <row r="147" spans="1:18" s="2" customFormat="1" ht="41.1" customHeight="1">
      <c r="A147" s="53">
        <v>136</v>
      </c>
      <c r="B147" s="54"/>
      <c r="C147" s="55" t="s">
        <v>445</v>
      </c>
      <c r="D147" s="55" t="s">
        <v>446</v>
      </c>
      <c r="E147" s="47"/>
      <c r="F147" s="55" t="s">
        <v>52</v>
      </c>
      <c r="G147" s="48"/>
      <c r="H147" s="49"/>
      <c r="I147" s="47" t="s">
        <v>348</v>
      </c>
      <c r="J147" s="47" t="s">
        <v>336</v>
      </c>
      <c r="K147" s="52" t="s">
        <v>418</v>
      </c>
      <c r="L147" s="55">
        <v>137.82</v>
      </c>
      <c r="M147" s="55">
        <v>9.2899999999999991</v>
      </c>
      <c r="N147" s="70">
        <v>68.91</v>
      </c>
      <c r="O147" s="13"/>
      <c r="P147" s="25"/>
      <c r="Q147" s="13"/>
      <c r="R147" s="45"/>
    </row>
    <row r="148" spans="1:18" s="2" customFormat="1" ht="41.1" customHeight="1">
      <c r="A148" s="50">
        <v>137</v>
      </c>
      <c r="B148" s="54"/>
      <c r="C148" s="55" t="s">
        <v>447</v>
      </c>
      <c r="D148" s="55" t="s">
        <v>448</v>
      </c>
      <c r="E148" s="47"/>
      <c r="F148" s="55" t="s">
        <v>52</v>
      </c>
      <c r="G148" s="48"/>
      <c r="H148" s="49"/>
      <c r="I148" s="47" t="s">
        <v>348</v>
      </c>
      <c r="J148" s="47" t="s">
        <v>336</v>
      </c>
      <c r="K148" s="52" t="s">
        <v>421</v>
      </c>
      <c r="L148" s="55">
        <v>137.82</v>
      </c>
      <c r="M148" s="55">
        <v>9.2899999999999991</v>
      </c>
      <c r="N148" s="70">
        <v>68.91</v>
      </c>
      <c r="O148" s="13"/>
      <c r="P148" s="25"/>
      <c r="Q148" s="13"/>
      <c r="R148" s="45"/>
    </row>
    <row r="149" spans="1:18" s="2" customFormat="1" ht="41.1" customHeight="1">
      <c r="A149" s="53">
        <v>138</v>
      </c>
      <c r="B149" s="54"/>
      <c r="C149" s="55" t="s">
        <v>449</v>
      </c>
      <c r="D149" s="55" t="s">
        <v>450</v>
      </c>
      <c r="E149" s="47"/>
      <c r="F149" s="55" t="s">
        <v>52</v>
      </c>
      <c r="G149" s="48"/>
      <c r="H149" s="49"/>
      <c r="I149" s="47" t="s">
        <v>348</v>
      </c>
      <c r="J149" s="47" t="s">
        <v>336</v>
      </c>
      <c r="K149" s="52" t="s">
        <v>421</v>
      </c>
      <c r="L149" s="55">
        <v>137.82</v>
      </c>
      <c r="M149" s="55">
        <v>9.2899999999999991</v>
      </c>
      <c r="N149" s="70">
        <v>68.91</v>
      </c>
      <c r="O149" s="13"/>
      <c r="P149" s="25"/>
      <c r="Q149" s="13"/>
      <c r="R149" s="45"/>
    </row>
    <row r="150" spans="1:18" s="2" customFormat="1" ht="41.1" customHeight="1">
      <c r="A150" s="53">
        <v>139</v>
      </c>
      <c r="B150" s="54"/>
      <c r="C150" s="55" t="s">
        <v>451</v>
      </c>
      <c r="D150" s="55" t="s">
        <v>452</v>
      </c>
      <c r="E150" s="47"/>
      <c r="F150" s="55" t="s">
        <v>52</v>
      </c>
      <c r="G150" s="48"/>
      <c r="H150" s="49"/>
      <c r="I150" s="47" t="s">
        <v>348</v>
      </c>
      <c r="J150" s="47" t="s">
        <v>336</v>
      </c>
      <c r="K150" s="52" t="s">
        <v>415</v>
      </c>
      <c r="L150" s="55">
        <v>137.82</v>
      </c>
      <c r="M150" s="55">
        <v>9.2899999999999991</v>
      </c>
      <c r="N150" s="70">
        <v>68.91</v>
      </c>
      <c r="O150" s="13"/>
      <c r="P150" s="25"/>
      <c r="Q150" s="13"/>
      <c r="R150" s="45"/>
    </row>
    <row r="151" spans="1:18" s="2" customFormat="1" ht="41.1" customHeight="1">
      <c r="A151" s="50">
        <v>140</v>
      </c>
      <c r="B151" s="54"/>
      <c r="C151" s="55" t="s">
        <v>453</v>
      </c>
      <c r="D151" s="55" t="s">
        <v>454</v>
      </c>
      <c r="E151" s="47"/>
      <c r="F151" s="55" t="s">
        <v>52</v>
      </c>
      <c r="G151" s="48"/>
      <c r="H151" s="49"/>
      <c r="I151" s="47" t="s">
        <v>348</v>
      </c>
      <c r="J151" s="47" t="s">
        <v>336</v>
      </c>
      <c r="K151" s="52" t="s">
        <v>415</v>
      </c>
      <c r="L151" s="55">
        <v>137.82</v>
      </c>
      <c r="M151" s="55">
        <v>9.2899999999999991</v>
      </c>
      <c r="N151" s="70">
        <v>68.91</v>
      </c>
      <c r="O151" s="13"/>
      <c r="P151" s="25"/>
      <c r="Q151" s="13"/>
      <c r="R151" s="45"/>
    </row>
    <row r="152" spans="1:18" s="2" customFormat="1" ht="41.1" customHeight="1">
      <c r="A152" s="53">
        <v>141</v>
      </c>
      <c r="B152" s="54"/>
      <c r="C152" s="55" t="s">
        <v>455</v>
      </c>
      <c r="D152" s="55" t="s">
        <v>456</v>
      </c>
      <c r="E152" s="47"/>
      <c r="F152" s="55" t="s">
        <v>52</v>
      </c>
      <c r="G152" s="48"/>
      <c r="H152" s="49"/>
      <c r="I152" s="47" t="s">
        <v>348</v>
      </c>
      <c r="J152" s="47" t="s">
        <v>336</v>
      </c>
      <c r="K152" s="52" t="s">
        <v>418</v>
      </c>
      <c r="L152" s="55">
        <v>137.82</v>
      </c>
      <c r="M152" s="55">
        <v>9.2899999999999991</v>
      </c>
      <c r="N152" s="70">
        <v>68.91</v>
      </c>
      <c r="O152" s="13"/>
      <c r="P152" s="25"/>
      <c r="Q152" s="13"/>
      <c r="R152" s="45"/>
    </row>
    <row r="153" spans="1:18" s="2" customFormat="1" ht="41.1" customHeight="1">
      <c r="A153" s="53">
        <v>142</v>
      </c>
      <c r="B153" s="54"/>
      <c r="C153" s="55" t="s">
        <v>457</v>
      </c>
      <c r="D153" s="55" t="s">
        <v>458</v>
      </c>
      <c r="E153" s="47"/>
      <c r="F153" s="55" t="s">
        <v>52</v>
      </c>
      <c r="G153" s="48"/>
      <c r="H153" s="49"/>
      <c r="I153" s="47" t="s">
        <v>348</v>
      </c>
      <c r="J153" s="47" t="s">
        <v>336</v>
      </c>
      <c r="K153" s="52" t="s">
        <v>421</v>
      </c>
      <c r="L153" s="55">
        <v>137.82</v>
      </c>
      <c r="M153" s="55">
        <v>9.2899999999999991</v>
      </c>
      <c r="N153" s="70">
        <v>68.91</v>
      </c>
      <c r="O153" s="13"/>
      <c r="P153" s="25"/>
      <c r="Q153" s="13"/>
      <c r="R153" s="45"/>
    </row>
    <row r="154" spans="1:18" s="2" customFormat="1" ht="41.1" customHeight="1">
      <c r="A154" s="50">
        <v>143</v>
      </c>
      <c r="B154" s="54"/>
      <c r="C154" s="55" t="s">
        <v>459</v>
      </c>
      <c r="D154" s="55" t="s">
        <v>460</v>
      </c>
      <c r="E154" s="47"/>
      <c r="F154" s="55" t="s">
        <v>52</v>
      </c>
      <c r="G154" s="48"/>
      <c r="H154" s="49"/>
      <c r="I154" s="47" t="s">
        <v>348</v>
      </c>
      <c r="J154" s="47" t="s">
        <v>336</v>
      </c>
      <c r="K154" s="52" t="s">
        <v>421</v>
      </c>
      <c r="L154" s="55">
        <v>137.82</v>
      </c>
      <c r="M154" s="55">
        <v>9.2899999999999991</v>
      </c>
      <c r="N154" s="70">
        <v>68.91</v>
      </c>
      <c r="O154" s="13"/>
      <c r="P154" s="25"/>
      <c r="Q154" s="13"/>
      <c r="R154" s="45"/>
    </row>
    <row r="155" spans="1:18" s="2" customFormat="1" ht="41.1" customHeight="1">
      <c r="A155" s="53">
        <v>144</v>
      </c>
      <c r="B155" s="54"/>
      <c r="C155" s="55" t="s">
        <v>461</v>
      </c>
      <c r="D155" s="55" t="s">
        <v>462</v>
      </c>
      <c r="E155" s="47"/>
      <c r="F155" s="55" t="s">
        <v>52</v>
      </c>
      <c r="G155" s="48"/>
      <c r="H155" s="49"/>
      <c r="I155" s="47" t="s">
        <v>348</v>
      </c>
      <c r="J155" s="47" t="s">
        <v>336</v>
      </c>
      <c r="K155" s="52" t="s">
        <v>415</v>
      </c>
      <c r="L155" s="55">
        <v>136.54</v>
      </c>
      <c r="M155" s="55">
        <v>10.01</v>
      </c>
      <c r="N155" s="70">
        <v>68.27</v>
      </c>
      <c r="O155" s="13"/>
      <c r="P155" s="25"/>
      <c r="Q155" s="13"/>
      <c r="R155" s="45"/>
    </row>
    <row r="156" spans="1:18" s="2" customFormat="1" ht="41.1" customHeight="1">
      <c r="A156" s="53">
        <v>145</v>
      </c>
      <c r="B156" s="54"/>
      <c r="C156" s="55" t="s">
        <v>463</v>
      </c>
      <c r="D156" s="55" t="s">
        <v>464</v>
      </c>
      <c r="E156" s="47"/>
      <c r="F156" s="55" t="s">
        <v>52</v>
      </c>
      <c r="G156" s="48"/>
      <c r="H156" s="49"/>
      <c r="I156" s="47" t="s">
        <v>348</v>
      </c>
      <c r="J156" s="47" t="s">
        <v>336</v>
      </c>
      <c r="K156" s="52" t="s">
        <v>415</v>
      </c>
      <c r="L156" s="55">
        <v>136.54</v>
      </c>
      <c r="M156" s="55">
        <v>10.01</v>
      </c>
      <c r="N156" s="70">
        <v>68.27</v>
      </c>
      <c r="O156" s="13"/>
      <c r="P156" s="25"/>
      <c r="Q156" s="13"/>
      <c r="R156" s="45"/>
    </row>
    <row r="157" spans="1:18" s="2" customFormat="1" ht="41.1" customHeight="1">
      <c r="A157" s="50">
        <v>146</v>
      </c>
      <c r="B157" s="54"/>
      <c r="C157" s="55" t="s">
        <v>465</v>
      </c>
      <c r="D157" s="55" t="s">
        <v>466</v>
      </c>
      <c r="E157" s="47"/>
      <c r="F157" s="55" t="s">
        <v>52</v>
      </c>
      <c r="G157" s="48"/>
      <c r="H157" s="49"/>
      <c r="I157" s="47" t="s">
        <v>348</v>
      </c>
      <c r="J157" s="47" t="s">
        <v>336</v>
      </c>
      <c r="K157" s="52" t="s">
        <v>418</v>
      </c>
      <c r="L157" s="55">
        <v>136.54</v>
      </c>
      <c r="M157" s="55">
        <v>10.01</v>
      </c>
      <c r="N157" s="70">
        <v>68.27</v>
      </c>
      <c r="O157" s="13"/>
      <c r="P157" s="25"/>
      <c r="Q157" s="13"/>
      <c r="R157" s="45"/>
    </row>
    <row r="158" spans="1:18" s="2" customFormat="1" ht="41.1" customHeight="1">
      <c r="A158" s="53">
        <v>147</v>
      </c>
      <c r="B158" s="54"/>
      <c r="C158" s="55" t="s">
        <v>467</v>
      </c>
      <c r="D158" s="55" t="s">
        <v>468</v>
      </c>
      <c r="E158" s="47"/>
      <c r="F158" s="55" t="s">
        <v>52</v>
      </c>
      <c r="G158" s="48"/>
      <c r="H158" s="49"/>
      <c r="I158" s="47" t="s">
        <v>348</v>
      </c>
      <c r="J158" s="47" t="s">
        <v>336</v>
      </c>
      <c r="K158" s="52" t="s">
        <v>418</v>
      </c>
      <c r="L158" s="55">
        <v>136.54</v>
      </c>
      <c r="M158" s="55">
        <v>10.01</v>
      </c>
      <c r="N158" s="70">
        <v>68.27</v>
      </c>
      <c r="O158" s="13"/>
      <c r="P158" s="25"/>
      <c r="Q158" s="13"/>
      <c r="R158" s="45"/>
    </row>
    <row r="159" spans="1:18" s="2" customFormat="1" ht="41.1" customHeight="1">
      <c r="A159" s="53">
        <v>148</v>
      </c>
      <c r="B159" s="54"/>
      <c r="C159" s="55" t="s">
        <v>469</v>
      </c>
      <c r="D159" s="55" t="s">
        <v>470</v>
      </c>
      <c r="E159" s="47"/>
      <c r="F159" s="55" t="s">
        <v>52</v>
      </c>
      <c r="G159" s="48"/>
      <c r="H159" s="49"/>
      <c r="I159" s="47" t="s">
        <v>348</v>
      </c>
      <c r="J159" s="47" t="s">
        <v>336</v>
      </c>
      <c r="K159" s="52" t="s">
        <v>430</v>
      </c>
      <c r="L159" s="55">
        <v>136.54</v>
      </c>
      <c r="M159" s="55">
        <v>10.01</v>
      </c>
      <c r="N159" s="70">
        <v>68.27</v>
      </c>
      <c r="O159" s="13"/>
      <c r="P159" s="25"/>
      <c r="Q159" s="13"/>
      <c r="R159" s="45"/>
    </row>
    <row r="160" spans="1:18" s="2" customFormat="1" ht="41.1" customHeight="1">
      <c r="A160" s="50">
        <v>149</v>
      </c>
      <c r="B160" s="54"/>
      <c r="C160" s="55" t="s">
        <v>471</v>
      </c>
      <c r="D160" s="55" t="s">
        <v>472</v>
      </c>
      <c r="E160" s="47"/>
      <c r="F160" s="55" t="s">
        <v>52</v>
      </c>
      <c r="G160" s="48"/>
      <c r="H160" s="49"/>
      <c r="I160" s="47" t="s">
        <v>348</v>
      </c>
      <c r="J160" s="47" t="s">
        <v>336</v>
      </c>
      <c r="K160" s="52" t="s">
        <v>433</v>
      </c>
      <c r="L160" s="55">
        <v>135.16999999999999</v>
      </c>
      <c r="M160" s="55">
        <v>9.91</v>
      </c>
      <c r="N160" s="70">
        <v>67.59</v>
      </c>
      <c r="O160" s="13"/>
      <c r="P160" s="25"/>
      <c r="Q160" s="13"/>
      <c r="R160" s="45"/>
    </row>
    <row r="161" spans="1:18" s="2" customFormat="1" ht="41.1" customHeight="1">
      <c r="A161" s="53">
        <v>150</v>
      </c>
      <c r="B161" s="54"/>
      <c r="C161" s="55" t="s">
        <v>473</v>
      </c>
      <c r="D161" s="55" t="s">
        <v>474</v>
      </c>
      <c r="E161" s="47"/>
      <c r="F161" s="55" t="s">
        <v>52</v>
      </c>
      <c r="G161" s="48"/>
      <c r="H161" s="49"/>
      <c r="I161" s="47" t="s">
        <v>348</v>
      </c>
      <c r="J161" s="47" t="s">
        <v>336</v>
      </c>
      <c r="K161" s="52" t="s">
        <v>427</v>
      </c>
      <c r="L161" s="55">
        <v>139.87</v>
      </c>
      <c r="M161" s="55">
        <v>10.25</v>
      </c>
      <c r="N161" s="70">
        <v>69.94</v>
      </c>
      <c r="O161" s="13"/>
      <c r="P161" s="25"/>
      <c r="Q161" s="13"/>
      <c r="R161" s="45"/>
    </row>
    <row r="162" spans="1:18" s="2" customFormat="1" ht="41.1" customHeight="1">
      <c r="A162" s="53">
        <v>151</v>
      </c>
      <c r="B162" s="54"/>
      <c r="C162" s="55" t="s">
        <v>475</v>
      </c>
      <c r="D162" s="55" t="s">
        <v>476</v>
      </c>
      <c r="E162" s="47"/>
      <c r="F162" s="55" t="s">
        <v>52</v>
      </c>
      <c r="G162" s="48"/>
      <c r="H162" s="49"/>
      <c r="I162" s="47" t="s">
        <v>348</v>
      </c>
      <c r="J162" s="47" t="s">
        <v>336</v>
      </c>
      <c r="K162" s="52" t="s">
        <v>436</v>
      </c>
      <c r="L162" s="55">
        <v>139.87</v>
      </c>
      <c r="M162" s="55">
        <v>10.25</v>
      </c>
      <c r="N162" s="70">
        <v>69.94</v>
      </c>
      <c r="O162" s="13"/>
      <c r="P162" s="25"/>
      <c r="Q162" s="13"/>
      <c r="R162" s="45"/>
    </row>
    <row r="163" spans="1:18" s="2" customFormat="1" ht="41.1" customHeight="1">
      <c r="A163" s="53">
        <v>152</v>
      </c>
      <c r="B163" s="54"/>
      <c r="C163" s="59" t="s">
        <v>488</v>
      </c>
      <c r="D163" s="55" t="s">
        <v>489</v>
      </c>
      <c r="E163" s="47"/>
      <c r="F163" s="55" t="s">
        <v>52</v>
      </c>
      <c r="G163" s="48"/>
      <c r="H163" s="49"/>
      <c r="I163" s="47" t="s">
        <v>348</v>
      </c>
      <c r="J163" s="47" t="s">
        <v>336</v>
      </c>
      <c r="K163" s="52" t="s">
        <v>486</v>
      </c>
      <c r="L163" s="55">
        <v>68.319999999999993</v>
      </c>
      <c r="M163" s="55">
        <v>347.22</v>
      </c>
      <c r="N163" s="72">
        <v>3500.8553419999998</v>
      </c>
      <c r="O163" s="13"/>
      <c r="P163" s="25"/>
      <c r="Q163" s="74" t="s">
        <v>478</v>
      </c>
      <c r="R163" s="45"/>
    </row>
    <row r="164" spans="1:18" s="2" customFormat="1" ht="41.1" customHeight="1">
      <c r="A164" s="53">
        <v>153</v>
      </c>
      <c r="B164" s="54"/>
      <c r="C164" s="59" t="s">
        <v>488</v>
      </c>
      <c r="D164" s="55" t="s">
        <v>490</v>
      </c>
      <c r="E164" s="47"/>
      <c r="F164" s="55" t="s">
        <v>52</v>
      </c>
      <c r="G164" s="48"/>
      <c r="H164" s="49"/>
      <c r="I164" s="47" t="s">
        <v>348</v>
      </c>
      <c r="J164" s="47" t="s">
        <v>336</v>
      </c>
      <c r="K164" s="52" t="s">
        <v>486</v>
      </c>
      <c r="L164" s="55">
        <v>29832.3</v>
      </c>
      <c r="M164" s="55">
        <v>12692.31</v>
      </c>
      <c r="N164" s="73"/>
      <c r="O164" s="13"/>
      <c r="P164" s="25"/>
      <c r="Q164" s="75"/>
      <c r="R164" s="45"/>
    </row>
    <row r="165" spans="1:18" s="2" customFormat="1" ht="41.1" customHeight="1">
      <c r="A165" s="53">
        <v>154</v>
      </c>
      <c r="B165" s="54"/>
      <c r="C165" s="59" t="s">
        <v>479</v>
      </c>
      <c r="D165" s="55" t="s">
        <v>491</v>
      </c>
      <c r="E165" s="47"/>
      <c r="F165" s="55" t="s">
        <v>493</v>
      </c>
      <c r="G165" s="48"/>
      <c r="H165" s="49"/>
      <c r="I165" s="47" t="s">
        <v>348</v>
      </c>
      <c r="J165" s="47" t="s">
        <v>492</v>
      </c>
      <c r="K165" s="52" t="s">
        <v>494</v>
      </c>
      <c r="L165" s="55">
        <v>3.29</v>
      </c>
      <c r="M165" s="55">
        <v>3.07</v>
      </c>
      <c r="N165" s="72">
        <v>472.00599999999997</v>
      </c>
      <c r="O165" s="13"/>
      <c r="P165" s="25"/>
      <c r="Q165" s="76" t="s">
        <v>477</v>
      </c>
      <c r="R165" s="45"/>
    </row>
    <row r="166" spans="1:18" s="2" customFormat="1" ht="41.1" customHeight="1">
      <c r="A166" s="53">
        <v>155</v>
      </c>
      <c r="B166" s="54"/>
      <c r="C166" s="59" t="s">
        <v>479</v>
      </c>
      <c r="D166" s="55" t="s">
        <v>500</v>
      </c>
      <c r="E166" s="47"/>
      <c r="F166" s="55" t="s">
        <v>493</v>
      </c>
      <c r="G166" s="48"/>
      <c r="H166" s="49"/>
      <c r="I166" s="47" t="s">
        <v>348</v>
      </c>
      <c r="J166" s="47" t="s">
        <v>492</v>
      </c>
      <c r="K166" s="52" t="s">
        <v>494</v>
      </c>
      <c r="L166" s="55">
        <v>23.23</v>
      </c>
      <c r="M166" s="55">
        <v>23.44</v>
      </c>
      <c r="N166" s="78"/>
      <c r="O166" s="13"/>
      <c r="P166" s="25"/>
      <c r="Q166" s="79"/>
      <c r="R166" s="45"/>
    </row>
    <row r="167" spans="1:18" s="2" customFormat="1" ht="41.1" customHeight="1">
      <c r="A167" s="53">
        <v>156</v>
      </c>
      <c r="B167" s="54"/>
      <c r="C167" s="59" t="s">
        <v>510</v>
      </c>
      <c r="D167" s="55" t="s">
        <v>501</v>
      </c>
      <c r="E167" s="47"/>
      <c r="F167" s="55" t="s">
        <v>493</v>
      </c>
      <c r="G167" s="48"/>
      <c r="H167" s="49"/>
      <c r="I167" s="47" t="s">
        <v>348</v>
      </c>
      <c r="J167" s="47" t="s">
        <v>492</v>
      </c>
      <c r="K167" s="52" t="s">
        <v>495</v>
      </c>
      <c r="L167" s="55">
        <v>23.1</v>
      </c>
      <c r="M167" s="55">
        <v>23.3</v>
      </c>
      <c r="N167" s="78"/>
      <c r="O167" s="13"/>
      <c r="P167" s="25"/>
      <c r="Q167" s="79"/>
      <c r="R167" s="45"/>
    </row>
    <row r="168" spans="1:18" s="2" customFormat="1" ht="41.1" customHeight="1">
      <c r="A168" s="53">
        <v>157</v>
      </c>
      <c r="B168" s="54"/>
      <c r="C168" s="59" t="s">
        <v>510</v>
      </c>
      <c r="D168" s="55" t="s">
        <v>502</v>
      </c>
      <c r="E168" s="47"/>
      <c r="F168" s="55" t="s">
        <v>493</v>
      </c>
      <c r="G168" s="48"/>
      <c r="H168" s="49"/>
      <c r="I168" s="47" t="s">
        <v>348</v>
      </c>
      <c r="J168" s="47" t="s">
        <v>492</v>
      </c>
      <c r="K168" s="52" t="s">
        <v>495</v>
      </c>
      <c r="L168" s="55">
        <v>15.4</v>
      </c>
      <c r="M168" s="55">
        <v>15.54</v>
      </c>
      <c r="N168" s="78"/>
      <c r="O168" s="13"/>
      <c r="P168" s="25"/>
      <c r="Q168" s="79"/>
      <c r="R168" s="45"/>
    </row>
    <row r="169" spans="1:18" s="2" customFormat="1" ht="41.1" customHeight="1">
      <c r="A169" s="53">
        <v>158</v>
      </c>
      <c r="B169" s="54"/>
      <c r="C169" s="59" t="s">
        <v>510</v>
      </c>
      <c r="D169" s="55" t="s">
        <v>503</v>
      </c>
      <c r="E169" s="47"/>
      <c r="F169" s="55" t="s">
        <v>493</v>
      </c>
      <c r="G169" s="48"/>
      <c r="H169" s="49"/>
      <c r="I169" s="47" t="s">
        <v>348</v>
      </c>
      <c r="J169" s="47" t="s">
        <v>492</v>
      </c>
      <c r="K169" s="52" t="s">
        <v>495</v>
      </c>
      <c r="L169" s="55">
        <v>15.14</v>
      </c>
      <c r="M169" s="55">
        <v>15.27</v>
      </c>
      <c r="N169" s="78"/>
      <c r="O169" s="13"/>
      <c r="P169" s="25"/>
      <c r="Q169" s="79"/>
      <c r="R169" s="45"/>
    </row>
    <row r="170" spans="1:18" s="2" customFormat="1" ht="41.1" customHeight="1">
      <c r="A170" s="53">
        <v>159</v>
      </c>
      <c r="B170" s="54"/>
      <c r="C170" s="59" t="s">
        <v>510</v>
      </c>
      <c r="D170" s="55" t="s">
        <v>504</v>
      </c>
      <c r="E170" s="47"/>
      <c r="F170" s="55" t="s">
        <v>493</v>
      </c>
      <c r="G170" s="48"/>
      <c r="H170" s="49"/>
      <c r="I170" s="47" t="s">
        <v>348</v>
      </c>
      <c r="J170" s="47" t="s">
        <v>492</v>
      </c>
      <c r="K170" s="52" t="s">
        <v>496</v>
      </c>
      <c r="L170" s="55">
        <v>11.09</v>
      </c>
      <c r="M170" s="55">
        <v>11.19</v>
      </c>
      <c r="N170" s="78"/>
      <c r="O170" s="13"/>
      <c r="P170" s="25"/>
      <c r="Q170" s="79"/>
      <c r="R170" s="45"/>
    </row>
    <row r="171" spans="1:18" s="2" customFormat="1" ht="41.1" customHeight="1">
      <c r="A171" s="53">
        <v>160</v>
      </c>
      <c r="B171" s="54"/>
      <c r="C171" s="59" t="s">
        <v>511</v>
      </c>
      <c r="D171" s="55" t="s">
        <v>505</v>
      </c>
      <c r="E171" s="47"/>
      <c r="F171" s="55" t="s">
        <v>493</v>
      </c>
      <c r="G171" s="48"/>
      <c r="H171" s="49"/>
      <c r="I171" s="47" t="s">
        <v>348</v>
      </c>
      <c r="J171" s="47" t="s">
        <v>492</v>
      </c>
      <c r="K171" s="52" t="s">
        <v>497</v>
      </c>
      <c r="L171" s="55">
        <v>13.6</v>
      </c>
      <c r="M171" s="55">
        <v>13.72</v>
      </c>
      <c r="N171" s="78"/>
      <c r="O171" s="13"/>
      <c r="P171" s="25"/>
      <c r="Q171" s="79"/>
      <c r="R171" s="45"/>
    </row>
    <row r="172" spans="1:18" s="2" customFormat="1" ht="41.1" customHeight="1">
      <c r="A172" s="53">
        <v>161</v>
      </c>
      <c r="B172" s="54"/>
      <c r="C172" s="59" t="s">
        <v>510</v>
      </c>
      <c r="D172" s="55" t="s">
        <v>506</v>
      </c>
      <c r="E172" s="47"/>
      <c r="F172" s="55" t="s">
        <v>493</v>
      </c>
      <c r="G172" s="48"/>
      <c r="H172" s="49"/>
      <c r="I172" s="47" t="s">
        <v>348</v>
      </c>
      <c r="J172" s="47" t="s">
        <v>492</v>
      </c>
      <c r="K172" s="52" t="s">
        <v>498</v>
      </c>
      <c r="L172" s="55">
        <v>11.09</v>
      </c>
      <c r="M172" s="55">
        <v>11.19</v>
      </c>
      <c r="N172" s="78"/>
      <c r="O172" s="13"/>
      <c r="P172" s="25"/>
      <c r="Q172" s="79"/>
      <c r="R172" s="45"/>
    </row>
    <row r="173" spans="1:18" s="2" customFormat="1" ht="41.1" customHeight="1">
      <c r="A173" s="53">
        <v>162</v>
      </c>
      <c r="B173" s="54"/>
      <c r="C173" s="59" t="s">
        <v>510</v>
      </c>
      <c r="D173" s="55" t="s">
        <v>507</v>
      </c>
      <c r="E173" s="47"/>
      <c r="F173" s="55" t="s">
        <v>493</v>
      </c>
      <c r="G173" s="48"/>
      <c r="H173" s="49"/>
      <c r="I173" s="47" t="s">
        <v>348</v>
      </c>
      <c r="J173" s="47" t="s">
        <v>492</v>
      </c>
      <c r="K173" s="52" t="s">
        <v>486</v>
      </c>
      <c r="L173" s="55" t="s">
        <v>499</v>
      </c>
      <c r="M173" s="55">
        <v>4.93</v>
      </c>
      <c r="N173" s="73"/>
      <c r="O173" s="13"/>
      <c r="P173" s="25"/>
      <c r="Q173" s="77"/>
      <c r="R173" s="45"/>
    </row>
    <row r="174" spans="1:18" s="2" customFormat="1" ht="41.1" customHeight="1">
      <c r="A174" s="53">
        <v>163</v>
      </c>
      <c r="B174" s="54"/>
      <c r="C174" s="55" t="s">
        <v>480</v>
      </c>
      <c r="D174" s="55" t="s">
        <v>512</v>
      </c>
      <c r="E174" s="47"/>
      <c r="F174" s="55" t="s">
        <v>484</v>
      </c>
      <c r="G174" s="48"/>
      <c r="H174" s="49"/>
      <c r="I174" s="47" t="s">
        <v>348</v>
      </c>
      <c r="J174" s="47" t="s">
        <v>508</v>
      </c>
      <c r="K174" s="52" t="s">
        <v>486</v>
      </c>
      <c r="L174" s="55">
        <v>461.62</v>
      </c>
      <c r="M174" s="55">
        <v>463.17</v>
      </c>
      <c r="N174" s="70">
        <v>738.59</v>
      </c>
      <c r="O174" s="13"/>
      <c r="P174" s="25"/>
      <c r="Q174" s="13"/>
      <c r="R174" s="45"/>
    </row>
    <row r="175" spans="1:18" s="2" customFormat="1" ht="41.1" customHeight="1">
      <c r="A175" s="53">
        <v>164</v>
      </c>
      <c r="B175" s="54"/>
      <c r="C175" s="55" t="s">
        <v>482</v>
      </c>
      <c r="D175" s="55" t="s">
        <v>483</v>
      </c>
      <c r="E175" s="47"/>
      <c r="F175" s="55" t="s">
        <v>484</v>
      </c>
      <c r="G175" s="48"/>
      <c r="H175" s="49"/>
      <c r="I175" s="47" t="s">
        <v>485</v>
      </c>
      <c r="J175" s="47" t="s">
        <v>336</v>
      </c>
      <c r="K175" s="52" t="s">
        <v>486</v>
      </c>
      <c r="L175" s="55">
        <v>18.41</v>
      </c>
      <c r="M175" s="55">
        <v>18.41</v>
      </c>
      <c r="N175" s="80">
        <v>82.747101000000001</v>
      </c>
      <c r="O175" s="74"/>
      <c r="P175" s="74"/>
      <c r="Q175" s="74" t="s">
        <v>477</v>
      </c>
      <c r="R175" s="45"/>
    </row>
    <row r="176" spans="1:18" s="2" customFormat="1" ht="41.1" customHeight="1">
      <c r="A176" s="53">
        <v>165</v>
      </c>
      <c r="B176" s="54"/>
      <c r="C176" s="55" t="s">
        <v>482</v>
      </c>
      <c r="D176" s="55" t="s">
        <v>487</v>
      </c>
      <c r="E176" s="47"/>
      <c r="F176" s="55" t="s">
        <v>484</v>
      </c>
      <c r="G176" s="48"/>
      <c r="H176" s="49"/>
      <c r="I176" s="47" t="s">
        <v>485</v>
      </c>
      <c r="J176" s="47" t="s">
        <v>336</v>
      </c>
      <c r="K176" s="52" t="s">
        <v>486</v>
      </c>
      <c r="L176" s="55">
        <v>11460.64</v>
      </c>
      <c r="M176" s="55">
        <v>7499.69</v>
      </c>
      <c r="N176" s="81"/>
      <c r="O176" s="75"/>
      <c r="P176" s="75"/>
      <c r="Q176" s="75"/>
      <c r="R176" s="45"/>
    </row>
    <row r="177" spans="1:18" s="2" customFormat="1" ht="41.1" customHeight="1">
      <c r="A177" s="53">
        <v>166</v>
      </c>
      <c r="B177" s="54"/>
      <c r="C177" s="71" t="s">
        <v>481</v>
      </c>
      <c r="D177" s="71" t="s">
        <v>509</v>
      </c>
      <c r="E177" s="47"/>
      <c r="F177" s="71"/>
      <c r="G177" s="48"/>
      <c r="H177" s="49"/>
      <c r="I177" s="47"/>
      <c r="J177" s="47"/>
      <c r="K177" s="52"/>
      <c r="L177" s="71"/>
      <c r="M177" s="71">
        <v>3560.2</v>
      </c>
      <c r="N177" s="70">
        <v>149.5284</v>
      </c>
      <c r="O177" s="13"/>
      <c r="P177" s="25"/>
      <c r="Q177" s="13"/>
      <c r="R177" s="45"/>
    </row>
    <row r="178" spans="1:18" s="2" customFormat="1" ht="41.1" customHeight="1">
      <c r="A178" s="53">
        <v>167</v>
      </c>
      <c r="B178" s="54"/>
      <c r="C178" s="71" t="s">
        <v>513</v>
      </c>
      <c r="D178" s="71" t="s">
        <v>514</v>
      </c>
      <c r="E178" s="47"/>
      <c r="F178" s="71" t="s">
        <v>515</v>
      </c>
      <c r="G178" s="48"/>
      <c r="H178" s="49"/>
      <c r="I178" s="47"/>
      <c r="J178" s="47" t="s">
        <v>516</v>
      </c>
      <c r="K178" s="52"/>
      <c r="L178" s="71">
        <v>6717.37</v>
      </c>
      <c r="M178" s="71"/>
      <c r="N178" s="70">
        <v>3107.726909</v>
      </c>
      <c r="O178" s="13"/>
      <c r="P178" s="25"/>
      <c r="Q178" s="13"/>
      <c r="R178" s="45"/>
    </row>
    <row r="179" spans="1:18" s="2" customFormat="1" ht="41.1" customHeight="1">
      <c r="A179" s="53"/>
      <c r="B179" s="54"/>
      <c r="C179" s="55"/>
      <c r="D179" s="55"/>
      <c r="E179" s="47"/>
      <c r="F179" s="55"/>
      <c r="G179" s="48"/>
      <c r="H179" s="49"/>
      <c r="I179" s="47"/>
      <c r="J179" s="47"/>
      <c r="K179" s="52"/>
      <c r="L179" s="55"/>
      <c r="M179" s="55"/>
      <c r="N179" s="70"/>
      <c r="O179" s="13"/>
      <c r="P179" s="25"/>
      <c r="Q179" s="13"/>
      <c r="R179" s="45"/>
    </row>
    <row r="180" spans="1:18" s="2" customFormat="1" ht="41.1" customHeight="1">
      <c r="A180" s="53"/>
      <c r="B180" s="54"/>
      <c r="C180" s="55"/>
      <c r="D180" s="55"/>
      <c r="E180" s="47"/>
      <c r="F180" s="55"/>
      <c r="G180" s="48"/>
      <c r="H180" s="49"/>
      <c r="I180" s="47"/>
      <c r="J180" s="47"/>
      <c r="K180" s="52"/>
      <c r="L180" s="55"/>
      <c r="M180" s="55"/>
      <c r="N180" s="67"/>
      <c r="O180" s="13"/>
      <c r="P180" s="25"/>
      <c r="Q180" s="13"/>
      <c r="R180" s="45"/>
    </row>
    <row r="181" spans="1:18" s="2" customFormat="1" ht="18" customHeight="1">
      <c r="A181" s="83" t="s">
        <v>387</v>
      </c>
      <c r="B181" s="84"/>
      <c r="C181" s="84"/>
      <c r="D181" s="16"/>
      <c r="E181" s="16"/>
      <c r="F181" s="16"/>
      <c r="G181" s="16"/>
      <c r="H181" s="16"/>
      <c r="I181" s="16"/>
      <c r="J181" s="16"/>
      <c r="K181" s="20"/>
      <c r="L181" s="11">
        <f>SUM(L4:L162)</f>
        <v>57071.510000000046</v>
      </c>
      <c r="M181" s="11">
        <f>SUM(M4:M162)</f>
        <v>76234.461999999912</v>
      </c>
      <c r="N181" s="66">
        <f>SUM(N4:N179)</f>
        <v>55275.479752000021</v>
      </c>
      <c r="O181" s="11"/>
      <c r="P181" s="11">
        <f>SUM(P4:P122)</f>
        <v>39729.210000000006</v>
      </c>
      <c r="Q181" s="13"/>
      <c r="R181" s="46"/>
    </row>
    <row r="185" spans="1:18" ht="28.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</row>
    <row r="186" spans="1:18" ht="28.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</row>
    <row r="187" spans="1:18" ht="28.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</row>
    <row r="188" spans="1:18" ht="28.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</row>
    <row r="189" spans="1:18" ht="28.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</row>
    <row r="190" spans="1:18" ht="28.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</row>
    <row r="191" spans="1:18" ht="28.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</row>
    <row r="192" spans="1:18" ht="28.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</row>
    <row r="193" spans="1:13" ht="28.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</row>
    <row r="194" spans="1:13" ht="28.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</row>
    <row r="195" spans="1:13" ht="28.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</row>
    <row r="196" spans="1:13" ht="28.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</row>
    <row r="197" spans="1:13" ht="28.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</row>
    <row r="198" spans="1:13" ht="28.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</row>
    <row r="199" spans="1:13" ht="28.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</row>
    <row r="200" spans="1:13" ht="28.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</row>
    <row r="201" spans="1:13" ht="28.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</row>
    <row r="202" spans="1:13" ht="28.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</row>
    <row r="203" spans="1:13" ht="28.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</row>
    <row r="204" spans="1:13" ht="28.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</row>
    <row r="205" spans="1:13" ht="28.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</row>
    <row r="206" spans="1:13" ht="28.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</row>
    <row r="207" spans="1:13" ht="28.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</row>
    <row r="208" spans="1:13" ht="28.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</row>
    <row r="209" spans="1:13" ht="28.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</row>
    <row r="210" spans="1:13" ht="28.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</row>
    <row r="211" spans="1:13" ht="28.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</row>
    <row r="212" spans="1:13" ht="28.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</row>
    <row r="213" spans="1:13" ht="28.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</row>
    <row r="214" spans="1:13" ht="28.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</row>
  </sheetData>
  <mergeCells count="36">
    <mergeCell ref="D121:D122"/>
    <mergeCell ref="A1:Q2"/>
    <mergeCell ref="P98:P99"/>
    <mergeCell ref="M15:M22"/>
    <mergeCell ref="M118:M119"/>
    <mergeCell ref="D118:D119"/>
    <mergeCell ref="E118:E119"/>
    <mergeCell ref="F121:F122"/>
    <mergeCell ref="N98:N99"/>
    <mergeCell ref="N118:N119"/>
    <mergeCell ref="Q4:Q5"/>
    <mergeCell ref="Q93:Q97"/>
    <mergeCell ref="Q121:Q122"/>
    <mergeCell ref="M121:M122"/>
    <mergeCell ref="A181:C181"/>
    <mergeCell ref="A23:A25"/>
    <mergeCell ref="A26:A27"/>
    <mergeCell ref="A34:A35"/>
    <mergeCell ref="A98:A99"/>
    <mergeCell ref="A112:A113"/>
    <mergeCell ref="A118:A119"/>
    <mergeCell ref="A121:A122"/>
    <mergeCell ref="C118:C119"/>
    <mergeCell ref="C121:C122"/>
    <mergeCell ref="D23:D25"/>
    <mergeCell ref="D26:D27"/>
    <mergeCell ref="E121:E122"/>
    <mergeCell ref="F118:F119"/>
    <mergeCell ref="N165:N173"/>
    <mergeCell ref="Q165:Q173"/>
    <mergeCell ref="N175:N176"/>
    <mergeCell ref="O175:O176"/>
    <mergeCell ref="P175:P176"/>
    <mergeCell ref="Q175:Q176"/>
    <mergeCell ref="N163:N164"/>
    <mergeCell ref="Q163:Q164"/>
  </mergeCells>
  <phoneticPr fontId="13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80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B150"/>
  <sheetViews>
    <sheetView view="pageBreakPreview" zoomScale="90" zoomScaleNormal="100" zoomScaleSheetLayoutView="90" workbookViewId="0">
      <pane ySplit="5" topLeftCell="A44" activePane="bottomLeft" state="frozen"/>
      <selection pane="bottomLeft" activeCell="G10" sqref="G10"/>
    </sheetView>
  </sheetViews>
  <sheetFormatPr defaultColWidth="9" defaultRowHeight="13.5"/>
  <cols>
    <col min="1" max="1" width="5" style="1" customWidth="1"/>
    <col min="2" max="2" width="18.75" style="1" customWidth="1"/>
    <col min="3" max="3" width="17.75" style="1" customWidth="1"/>
    <col min="4" max="4" width="17.75" style="1" hidden="1" customWidth="1"/>
    <col min="5" max="5" width="11.25" style="1" customWidth="1"/>
    <col min="6" max="6" width="12.75" style="3" hidden="1" customWidth="1"/>
    <col min="7" max="7" width="7.25" style="4" customWidth="1"/>
    <col min="8" max="8" width="9.375" style="1" customWidth="1"/>
    <col min="9" max="9" width="6.125" style="1" customWidth="1"/>
    <col min="10" max="10" width="7.5" style="1" customWidth="1"/>
    <col min="11" max="12" width="10.875" style="1" customWidth="1"/>
    <col min="13" max="13" width="10.5" style="5" hidden="1" customWidth="1"/>
    <col min="14" max="14" width="10.875" style="5" hidden="1" customWidth="1"/>
    <col min="15" max="15" width="8.5" style="5" hidden="1" customWidth="1"/>
    <col min="16" max="16" width="12" style="5" hidden="1" customWidth="1"/>
    <col min="17" max="17" width="12.5" style="1" customWidth="1"/>
    <col min="18" max="18" width="10.5" style="1" customWidth="1"/>
    <col min="19" max="19" width="12" style="1" hidden="1" customWidth="1"/>
    <col min="20" max="20" width="11.625" style="5" customWidth="1"/>
    <col min="21" max="21" width="10" style="6" customWidth="1"/>
    <col min="22" max="22" width="11.625" style="6" customWidth="1"/>
    <col min="23" max="24" width="9" style="1"/>
    <col min="25" max="25" width="12.875" style="1"/>
    <col min="26" max="16380" width="9" style="1"/>
    <col min="16381" max="16382" width="9" style="7"/>
  </cols>
  <sheetData>
    <row r="1" spans="1:24" ht="13.5" customHeight="1">
      <c r="A1" s="94" t="s">
        <v>0</v>
      </c>
      <c r="B1" s="94"/>
      <c r="C1" s="94"/>
      <c r="D1" s="94"/>
      <c r="E1" s="94"/>
      <c r="F1" s="95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104"/>
      <c r="V1" s="104"/>
    </row>
    <row r="2" spans="1:24" ht="13.5" customHeight="1">
      <c r="A2" s="94"/>
      <c r="B2" s="94"/>
      <c r="C2" s="94"/>
      <c r="D2" s="94"/>
      <c r="E2" s="94"/>
      <c r="F2" s="95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104"/>
      <c r="V2" s="104"/>
    </row>
    <row r="3" spans="1:24" ht="16.5" customHeight="1">
      <c r="A3" s="105" t="s">
        <v>1</v>
      </c>
      <c r="B3" s="105"/>
      <c r="C3" s="105"/>
      <c r="D3" s="105"/>
      <c r="E3" s="105"/>
      <c r="F3" s="106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</row>
    <row r="4" spans="1:24" ht="16.5" customHeight="1">
      <c r="A4" s="9" t="s">
        <v>2</v>
      </c>
      <c r="B4" s="9"/>
      <c r="F4" s="8"/>
      <c r="G4" s="1"/>
      <c r="M4" s="1"/>
      <c r="N4" s="1"/>
      <c r="O4" s="1"/>
      <c r="P4" s="1"/>
      <c r="S4" s="105"/>
      <c r="T4" s="105"/>
      <c r="U4" s="23"/>
      <c r="V4" s="23"/>
    </row>
    <row r="5" spans="1:24" s="2" customFormat="1" ht="36" customHeight="1">
      <c r="A5" s="10" t="s">
        <v>3</v>
      </c>
      <c r="B5" s="11" t="s">
        <v>5</v>
      </c>
      <c r="C5" s="11" t="s">
        <v>6</v>
      </c>
      <c r="D5" s="11" t="s">
        <v>7</v>
      </c>
      <c r="E5" s="11" t="s">
        <v>8</v>
      </c>
      <c r="F5" s="12" t="s">
        <v>9</v>
      </c>
      <c r="G5" s="12" t="s">
        <v>391</v>
      </c>
      <c r="H5" s="11" t="s">
        <v>11</v>
      </c>
      <c r="I5" s="11" t="s">
        <v>12</v>
      </c>
      <c r="J5" s="11" t="s">
        <v>13</v>
      </c>
      <c r="K5" s="11" t="s">
        <v>14</v>
      </c>
      <c r="L5" s="11" t="s">
        <v>15</v>
      </c>
      <c r="M5" s="11" t="s">
        <v>16</v>
      </c>
      <c r="N5" s="11" t="s">
        <v>17</v>
      </c>
      <c r="O5" s="11" t="s">
        <v>18</v>
      </c>
      <c r="P5" s="11" t="s">
        <v>19</v>
      </c>
      <c r="Q5" s="11" t="s">
        <v>392</v>
      </c>
      <c r="R5" s="11" t="s">
        <v>393</v>
      </c>
      <c r="S5" s="11" t="s">
        <v>20</v>
      </c>
      <c r="T5" s="11" t="s">
        <v>394</v>
      </c>
      <c r="U5" s="11" t="s">
        <v>22</v>
      </c>
      <c r="V5" s="11" t="s">
        <v>23</v>
      </c>
    </row>
    <row r="6" spans="1:24" s="2" customFormat="1" ht="36" customHeight="1">
      <c r="A6" s="10">
        <v>1</v>
      </c>
      <c r="B6" s="13" t="s">
        <v>25</v>
      </c>
      <c r="C6" s="13" t="s">
        <v>26</v>
      </c>
      <c r="D6" s="13" t="s">
        <v>27</v>
      </c>
      <c r="E6" s="13" t="s">
        <v>28</v>
      </c>
      <c r="F6" s="14">
        <v>53581</v>
      </c>
      <c r="G6" s="15" t="s">
        <v>29</v>
      </c>
      <c r="H6" s="13" t="s">
        <v>30</v>
      </c>
      <c r="I6" s="19" t="s">
        <v>31</v>
      </c>
      <c r="J6" s="19" t="s">
        <v>32</v>
      </c>
      <c r="K6" s="13">
        <v>1546.15</v>
      </c>
      <c r="L6" s="13">
        <v>2474.2399999999998</v>
      </c>
      <c r="M6" s="13">
        <v>742.15</v>
      </c>
      <c r="N6" s="13">
        <v>17</v>
      </c>
      <c r="O6" s="13">
        <v>28</v>
      </c>
      <c r="P6" s="13" t="s">
        <v>33</v>
      </c>
      <c r="Q6" s="25">
        <v>4400</v>
      </c>
      <c r="R6" s="25">
        <v>680.31</v>
      </c>
      <c r="S6" s="13">
        <v>4800</v>
      </c>
      <c r="T6" s="13">
        <v>742.15</v>
      </c>
      <c r="U6" s="26">
        <f>R6-T6</f>
        <v>-61.84</v>
      </c>
      <c r="V6" s="27">
        <f>ROUND(U6/T6,4)</f>
        <v>-8.3299999999999999E-2</v>
      </c>
      <c r="X6" s="2" t="s">
        <v>395</v>
      </c>
    </row>
    <row r="7" spans="1:24" s="2" customFormat="1" ht="36" customHeight="1">
      <c r="A7" s="10">
        <v>2</v>
      </c>
      <c r="B7" s="13" t="s">
        <v>34</v>
      </c>
      <c r="C7" s="13" t="s">
        <v>35</v>
      </c>
      <c r="D7" s="13" t="s">
        <v>27</v>
      </c>
      <c r="E7" s="13" t="s">
        <v>28</v>
      </c>
      <c r="F7" s="14">
        <v>55454</v>
      </c>
      <c r="G7" s="15" t="s">
        <v>29</v>
      </c>
      <c r="H7" s="13" t="s">
        <v>30</v>
      </c>
      <c r="I7" s="19" t="s">
        <v>31</v>
      </c>
      <c r="J7" s="19" t="s">
        <v>32</v>
      </c>
      <c r="K7" s="13">
        <v>153.93</v>
      </c>
      <c r="L7" s="13">
        <v>3451.66</v>
      </c>
      <c r="M7" s="13">
        <v>83.12</v>
      </c>
      <c r="N7" s="13">
        <v>17</v>
      </c>
      <c r="O7" s="13">
        <v>28</v>
      </c>
      <c r="P7" s="13" t="s">
        <v>33</v>
      </c>
      <c r="Q7" s="25">
        <v>5000</v>
      </c>
      <c r="R7" s="25">
        <v>76.97</v>
      </c>
      <c r="S7" s="13">
        <v>5400</v>
      </c>
      <c r="T7" s="13">
        <v>83.12</v>
      </c>
      <c r="U7" s="26">
        <f t="shared" ref="U7:U38" si="0">R7-T7</f>
        <v>-6.1500000000000101</v>
      </c>
      <c r="V7" s="27">
        <f t="shared" ref="V7:V38" si="1">ROUND(U7/T7,4)</f>
        <v>-7.3999999999999996E-2</v>
      </c>
      <c r="X7" s="2" t="s">
        <v>395</v>
      </c>
    </row>
    <row r="8" spans="1:24" s="2" customFormat="1" ht="36" customHeight="1">
      <c r="A8" s="10">
        <v>3</v>
      </c>
      <c r="B8" s="13" t="s">
        <v>36</v>
      </c>
      <c r="C8" s="13" t="s">
        <v>37</v>
      </c>
      <c r="D8" s="13" t="s">
        <v>27</v>
      </c>
      <c r="E8" s="13" t="s">
        <v>38</v>
      </c>
      <c r="F8" s="14">
        <v>56362</v>
      </c>
      <c r="G8" s="15" t="s">
        <v>29</v>
      </c>
      <c r="H8" s="13" t="s">
        <v>39</v>
      </c>
      <c r="I8" s="19" t="s">
        <v>39</v>
      </c>
      <c r="J8" s="19" t="s">
        <v>39</v>
      </c>
      <c r="K8" s="13" t="s">
        <v>39</v>
      </c>
      <c r="L8" s="13">
        <v>4257.3</v>
      </c>
      <c r="M8" s="13">
        <v>129</v>
      </c>
      <c r="N8" s="13"/>
      <c r="O8" s="13"/>
      <c r="P8" s="13" t="s">
        <v>40</v>
      </c>
      <c r="Q8" s="13">
        <v>395</v>
      </c>
      <c r="R8" s="25">
        <v>168.16</v>
      </c>
      <c r="S8" s="13">
        <v>303</v>
      </c>
      <c r="T8" s="13">
        <v>129</v>
      </c>
      <c r="U8" s="26">
        <f t="shared" si="0"/>
        <v>39.159999999999997</v>
      </c>
      <c r="V8" s="27">
        <f t="shared" si="1"/>
        <v>0.30359999999999998</v>
      </c>
      <c r="X8" s="2" t="s">
        <v>395</v>
      </c>
    </row>
    <row r="9" spans="1:24" s="2" customFormat="1" ht="36" customHeight="1">
      <c r="A9" s="10">
        <v>4</v>
      </c>
      <c r="B9" s="13" t="s">
        <v>41</v>
      </c>
      <c r="C9" s="13" t="s">
        <v>42</v>
      </c>
      <c r="D9" s="13" t="s">
        <v>27</v>
      </c>
      <c r="E9" s="13" t="s">
        <v>43</v>
      </c>
      <c r="F9" s="14" t="s">
        <v>39</v>
      </c>
      <c r="G9" s="15" t="s">
        <v>29</v>
      </c>
      <c r="H9" s="13" t="s">
        <v>39</v>
      </c>
      <c r="I9" s="19" t="s">
        <v>39</v>
      </c>
      <c r="J9" s="19" t="s">
        <v>39</v>
      </c>
      <c r="K9" s="13">
        <v>186.95</v>
      </c>
      <c r="L9" s="13" t="s">
        <v>39</v>
      </c>
      <c r="M9" s="13">
        <v>0</v>
      </c>
      <c r="N9" s="13"/>
      <c r="O9" s="13"/>
      <c r="P9" s="13"/>
      <c r="Q9" s="13">
        <v>0</v>
      </c>
      <c r="R9" s="25">
        <v>0</v>
      </c>
      <c r="S9" s="13" t="s">
        <v>44</v>
      </c>
      <c r="T9" s="13">
        <v>0</v>
      </c>
      <c r="U9" s="26">
        <f t="shared" si="0"/>
        <v>0</v>
      </c>
      <c r="V9" s="27">
        <v>0</v>
      </c>
      <c r="X9" s="2" t="s">
        <v>395</v>
      </c>
    </row>
    <row r="10" spans="1:24" s="2" customFormat="1" ht="36" customHeight="1">
      <c r="A10" s="10">
        <v>5</v>
      </c>
      <c r="B10" s="13" t="s">
        <v>41</v>
      </c>
      <c r="C10" s="13" t="s">
        <v>46</v>
      </c>
      <c r="D10" s="13" t="s">
        <v>27</v>
      </c>
      <c r="E10" s="13" t="s">
        <v>43</v>
      </c>
      <c r="F10" s="14" t="s">
        <v>39</v>
      </c>
      <c r="G10" s="15" t="s">
        <v>29</v>
      </c>
      <c r="H10" s="13" t="s">
        <v>47</v>
      </c>
      <c r="I10" s="19" t="s">
        <v>48</v>
      </c>
      <c r="J10" s="19" t="s">
        <v>49</v>
      </c>
      <c r="K10" s="13">
        <v>250.8</v>
      </c>
      <c r="L10" s="13" t="s">
        <v>39</v>
      </c>
      <c r="M10" s="13">
        <v>22.17</v>
      </c>
      <c r="N10" s="13"/>
      <c r="O10" s="13"/>
      <c r="P10" s="13" t="s">
        <v>40</v>
      </c>
      <c r="Q10" s="13">
        <v>868</v>
      </c>
      <c r="R10" s="25">
        <v>21.77</v>
      </c>
      <c r="S10" s="13">
        <v>884</v>
      </c>
      <c r="T10" s="13">
        <v>22.17</v>
      </c>
      <c r="U10" s="26">
        <f t="shared" si="0"/>
        <v>-0.40000000000000202</v>
      </c>
      <c r="V10" s="27">
        <f t="shared" si="1"/>
        <v>-1.7999999999999999E-2</v>
      </c>
      <c r="X10" s="2" t="s">
        <v>395</v>
      </c>
    </row>
    <row r="11" spans="1:24" s="2" customFormat="1" ht="36" customHeight="1">
      <c r="A11" s="10">
        <v>6</v>
      </c>
      <c r="B11" s="13" t="s">
        <v>50</v>
      </c>
      <c r="C11" s="13" t="s">
        <v>51</v>
      </c>
      <c r="D11" s="13" t="s">
        <v>27</v>
      </c>
      <c r="E11" s="13" t="s">
        <v>52</v>
      </c>
      <c r="F11" s="14">
        <v>53776</v>
      </c>
      <c r="G11" s="15" t="s">
        <v>29</v>
      </c>
      <c r="H11" s="13" t="s">
        <v>53</v>
      </c>
      <c r="I11" s="19" t="s">
        <v>54</v>
      </c>
      <c r="J11" s="19" t="s">
        <v>55</v>
      </c>
      <c r="K11" s="13">
        <v>218.31</v>
      </c>
      <c r="L11" s="13">
        <v>530.87</v>
      </c>
      <c r="M11" s="13">
        <v>109.16</v>
      </c>
      <c r="N11" s="13"/>
      <c r="O11" s="13"/>
      <c r="P11" s="13" t="s">
        <v>56</v>
      </c>
      <c r="Q11" s="13">
        <v>5000</v>
      </c>
      <c r="R11" s="25">
        <v>109.16</v>
      </c>
      <c r="S11" s="13">
        <v>5000</v>
      </c>
      <c r="T11" s="13">
        <v>109.16</v>
      </c>
      <c r="U11" s="26">
        <f t="shared" si="0"/>
        <v>0</v>
      </c>
      <c r="V11" s="27">
        <f t="shared" si="1"/>
        <v>0</v>
      </c>
      <c r="X11" s="2" t="s">
        <v>395</v>
      </c>
    </row>
    <row r="12" spans="1:24" s="2" customFormat="1" ht="41.1" customHeight="1">
      <c r="A12" s="10">
        <v>7</v>
      </c>
      <c r="B12" s="13" t="s">
        <v>57</v>
      </c>
      <c r="C12" s="13" t="s">
        <v>58</v>
      </c>
      <c r="D12" s="13" t="s">
        <v>27</v>
      </c>
      <c r="E12" s="13" t="s">
        <v>59</v>
      </c>
      <c r="F12" s="14">
        <v>56533</v>
      </c>
      <c r="G12" s="15" t="s">
        <v>29</v>
      </c>
      <c r="H12" s="13" t="s">
        <v>30</v>
      </c>
      <c r="I12" s="19" t="s">
        <v>60</v>
      </c>
      <c r="J12" s="19" t="s">
        <v>61</v>
      </c>
      <c r="K12" s="13">
        <v>3285.6</v>
      </c>
      <c r="L12" s="13">
        <v>327.79</v>
      </c>
      <c r="M12" s="13">
        <v>1872.79</v>
      </c>
      <c r="N12" s="13" t="s">
        <v>62</v>
      </c>
      <c r="O12" s="13">
        <v>29</v>
      </c>
      <c r="P12" s="13" t="s">
        <v>33</v>
      </c>
      <c r="Q12" s="13">
        <v>5600</v>
      </c>
      <c r="R12" s="25">
        <v>1839.94</v>
      </c>
      <c r="S12" s="13">
        <v>5700</v>
      </c>
      <c r="T12" s="13">
        <v>1872.79</v>
      </c>
      <c r="U12" s="26">
        <f t="shared" si="0"/>
        <v>-32.849999999999902</v>
      </c>
      <c r="V12" s="27">
        <f t="shared" si="1"/>
        <v>-1.7500000000000002E-2</v>
      </c>
      <c r="X12" s="2" t="s">
        <v>395</v>
      </c>
    </row>
    <row r="13" spans="1:24" s="2" customFormat="1" ht="41.1" customHeight="1">
      <c r="A13" s="10">
        <v>8</v>
      </c>
      <c r="B13" s="13" t="s">
        <v>63</v>
      </c>
      <c r="C13" s="13" t="s">
        <v>64</v>
      </c>
      <c r="D13" s="13" t="s">
        <v>27</v>
      </c>
      <c r="E13" s="13" t="s">
        <v>65</v>
      </c>
      <c r="F13" s="14">
        <v>55088</v>
      </c>
      <c r="G13" s="15" t="s">
        <v>29</v>
      </c>
      <c r="H13" s="13" t="s">
        <v>30</v>
      </c>
      <c r="I13" s="19" t="s">
        <v>66</v>
      </c>
      <c r="J13" s="19" t="s">
        <v>67</v>
      </c>
      <c r="K13" s="13">
        <v>5037.32</v>
      </c>
      <c r="L13" s="13">
        <v>4271.71</v>
      </c>
      <c r="M13" s="13">
        <v>2619.41</v>
      </c>
      <c r="N13" s="13">
        <v>8</v>
      </c>
      <c r="O13" s="13"/>
      <c r="P13" s="13" t="s">
        <v>68</v>
      </c>
      <c r="Q13" s="13">
        <v>5100</v>
      </c>
      <c r="R13" s="25">
        <v>2569.0300000000002</v>
      </c>
      <c r="S13" s="13">
        <v>5200</v>
      </c>
      <c r="T13" s="13">
        <v>2619.41</v>
      </c>
      <c r="U13" s="26">
        <f t="shared" si="0"/>
        <v>-50.379999999999697</v>
      </c>
      <c r="V13" s="27">
        <f t="shared" si="1"/>
        <v>-1.9199999999999998E-2</v>
      </c>
      <c r="X13" s="2" t="s">
        <v>395</v>
      </c>
    </row>
    <row r="14" spans="1:24" s="2" customFormat="1" ht="41.1" customHeight="1">
      <c r="A14" s="10">
        <v>9</v>
      </c>
      <c r="B14" s="13" t="s">
        <v>69</v>
      </c>
      <c r="C14" s="13" t="s">
        <v>70</v>
      </c>
      <c r="D14" s="13" t="s">
        <v>27</v>
      </c>
      <c r="E14" s="13" t="s">
        <v>71</v>
      </c>
      <c r="F14" s="14" t="s">
        <v>39</v>
      </c>
      <c r="G14" s="15" t="s">
        <v>72</v>
      </c>
      <c r="H14" s="13" t="s">
        <v>53</v>
      </c>
      <c r="I14" s="19" t="s">
        <v>66</v>
      </c>
      <c r="J14" s="19" t="s">
        <v>73</v>
      </c>
      <c r="K14" s="13">
        <v>700.48</v>
      </c>
      <c r="L14" s="13">
        <v>178.34</v>
      </c>
      <c r="M14" s="13">
        <v>322.22000000000003</v>
      </c>
      <c r="N14" s="13" t="s">
        <v>74</v>
      </c>
      <c r="O14" s="13">
        <v>29</v>
      </c>
      <c r="P14" s="13" t="s">
        <v>75</v>
      </c>
      <c r="Q14" s="13">
        <v>4600</v>
      </c>
      <c r="R14" s="25">
        <v>322.22000000000003</v>
      </c>
      <c r="S14" s="13">
        <v>4600</v>
      </c>
      <c r="T14" s="13">
        <v>322.22000000000003</v>
      </c>
      <c r="U14" s="26">
        <f t="shared" si="0"/>
        <v>0</v>
      </c>
      <c r="V14" s="27">
        <f t="shared" si="1"/>
        <v>0</v>
      </c>
      <c r="X14" s="2" t="s">
        <v>395</v>
      </c>
    </row>
    <row r="15" spans="1:24" s="2" customFormat="1" ht="41.1" customHeight="1">
      <c r="A15" s="10">
        <v>10</v>
      </c>
      <c r="B15" s="13" t="s">
        <v>76</v>
      </c>
      <c r="C15" s="13" t="s">
        <v>77</v>
      </c>
      <c r="D15" s="13" t="s">
        <v>27</v>
      </c>
      <c r="E15" s="13" t="s">
        <v>78</v>
      </c>
      <c r="F15" s="14">
        <v>56535</v>
      </c>
      <c r="G15" s="15" t="s">
        <v>29</v>
      </c>
      <c r="H15" s="13" t="s">
        <v>30</v>
      </c>
      <c r="I15" s="19" t="s">
        <v>79</v>
      </c>
      <c r="J15" s="19" t="s">
        <v>80</v>
      </c>
      <c r="K15" s="13">
        <v>328.61</v>
      </c>
      <c r="L15" s="13">
        <v>24.51</v>
      </c>
      <c r="M15" s="13">
        <v>210.31</v>
      </c>
      <c r="N15" s="13" t="s">
        <v>81</v>
      </c>
      <c r="O15" s="13"/>
      <c r="P15" s="13" t="s">
        <v>68</v>
      </c>
      <c r="Q15" s="13">
        <v>6500</v>
      </c>
      <c r="R15" s="25">
        <v>213.6</v>
      </c>
      <c r="S15" s="13">
        <v>6400</v>
      </c>
      <c r="T15" s="13">
        <v>210.31</v>
      </c>
      <c r="U15" s="26">
        <f t="shared" si="0"/>
        <v>3.2899999999999898</v>
      </c>
      <c r="V15" s="27">
        <f t="shared" si="1"/>
        <v>1.5599999999999999E-2</v>
      </c>
      <c r="X15" s="2" t="s">
        <v>395</v>
      </c>
    </row>
    <row r="16" spans="1:24" s="2" customFormat="1" ht="33.950000000000003" customHeight="1">
      <c r="A16" s="10">
        <v>11</v>
      </c>
      <c r="B16" s="13" t="s">
        <v>82</v>
      </c>
      <c r="C16" s="13" t="s">
        <v>83</v>
      </c>
      <c r="D16" s="13" t="s">
        <v>27</v>
      </c>
      <c r="E16" s="13" t="s">
        <v>71</v>
      </c>
      <c r="F16" s="14" t="s">
        <v>39</v>
      </c>
      <c r="G16" s="15" t="s">
        <v>72</v>
      </c>
      <c r="H16" s="13" t="s">
        <v>30</v>
      </c>
      <c r="I16" s="19" t="s">
        <v>66</v>
      </c>
      <c r="J16" s="19" t="s">
        <v>84</v>
      </c>
      <c r="K16" s="13">
        <v>558.51</v>
      </c>
      <c r="L16" s="13">
        <v>329.1</v>
      </c>
      <c r="M16" s="13">
        <v>290.43</v>
      </c>
      <c r="N16" s="13"/>
      <c r="O16" s="13">
        <v>32</v>
      </c>
      <c r="P16" s="13" t="s">
        <v>75</v>
      </c>
      <c r="Q16" s="13">
        <v>5000</v>
      </c>
      <c r="R16" s="25">
        <v>279.26</v>
      </c>
      <c r="S16" s="13">
        <v>5200</v>
      </c>
      <c r="T16" s="13">
        <v>290.43</v>
      </c>
      <c r="U16" s="26">
        <f t="shared" si="0"/>
        <v>-11.17</v>
      </c>
      <c r="V16" s="27">
        <f t="shared" si="1"/>
        <v>-3.85E-2</v>
      </c>
      <c r="X16" s="2" t="s">
        <v>395</v>
      </c>
    </row>
    <row r="17" spans="1:24" s="2" customFormat="1" ht="33.950000000000003" customHeight="1">
      <c r="A17" s="10">
        <v>12</v>
      </c>
      <c r="B17" s="13" t="s">
        <v>85</v>
      </c>
      <c r="C17" s="13" t="s">
        <v>86</v>
      </c>
      <c r="D17" s="13" t="s">
        <v>27</v>
      </c>
      <c r="E17" s="13" t="s">
        <v>87</v>
      </c>
      <c r="F17" s="14">
        <v>59379</v>
      </c>
      <c r="G17" s="15" t="s">
        <v>29</v>
      </c>
      <c r="H17" s="13" t="s">
        <v>30</v>
      </c>
      <c r="I17" s="19" t="s">
        <v>54</v>
      </c>
      <c r="J17" s="19" t="s">
        <v>88</v>
      </c>
      <c r="K17" s="13">
        <v>82.11</v>
      </c>
      <c r="L17" s="74">
        <v>231.6</v>
      </c>
      <c r="M17" s="13">
        <v>1165.1400000000001</v>
      </c>
      <c r="N17" s="13" t="s">
        <v>89</v>
      </c>
      <c r="O17" s="13"/>
      <c r="P17" s="13" t="s">
        <v>56</v>
      </c>
      <c r="Q17" s="13">
        <v>145400</v>
      </c>
      <c r="R17" s="25">
        <v>1193.8800000000001</v>
      </c>
      <c r="S17" s="13">
        <v>141900</v>
      </c>
      <c r="T17" s="13">
        <v>1165.1400000000001</v>
      </c>
      <c r="U17" s="26">
        <f t="shared" si="0"/>
        <v>28.74</v>
      </c>
      <c r="V17" s="27">
        <f t="shared" si="1"/>
        <v>2.47E-2</v>
      </c>
      <c r="X17" s="2" t="s">
        <v>396</v>
      </c>
    </row>
    <row r="18" spans="1:24" s="2" customFormat="1" ht="33.950000000000003" customHeight="1">
      <c r="A18" s="10">
        <v>13</v>
      </c>
      <c r="B18" s="13" t="s">
        <v>90</v>
      </c>
      <c r="C18" s="13" t="s">
        <v>91</v>
      </c>
      <c r="D18" s="13" t="s">
        <v>27</v>
      </c>
      <c r="E18" s="13" t="s">
        <v>87</v>
      </c>
      <c r="F18" s="14">
        <v>59379</v>
      </c>
      <c r="G18" s="15" t="s">
        <v>29</v>
      </c>
      <c r="H18" s="13" t="s">
        <v>30</v>
      </c>
      <c r="I18" s="19" t="s">
        <v>54</v>
      </c>
      <c r="J18" s="19" t="s">
        <v>88</v>
      </c>
      <c r="K18" s="13">
        <v>94.68</v>
      </c>
      <c r="L18" s="82"/>
      <c r="M18" s="13">
        <v>1317</v>
      </c>
      <c r="N18" s="13" t="s">
        <v>89</v>
      </c>
      <c r="O18" s="13"/>
      <c r="P18" s="13" t="s">
        <v>56</v>
      </c>
      <c r="Q18" s="13">
        <v>142600</v>
      </c>
      <c r="R18" s="25">
        <v>1350.14</v>
      </c>
      <c r="S18" s="13">
        <v>139100</v>
      </c>
      <c r="T18" s="13">
        <v>1317</v>
      </c>
      <c r="U18" s="26">
        <f t="shared" si="0"/>
        <v>33.1400000000001</v>
      </c>
      <c r="V18" s="27">
        <f t="shared" si="1"/>
        <v>2.52E-2</v>
      </c>
      <c r="X18" s="2" t="s">
        <v>396</v>
      </c>
    </row>
    <row r="19" spans="1:24" s="2" customFormat="1" ht="33.950000000000003" customHeight="1">
      <c r="A19" s="10">
        <v>14</v>
      </c>
      <c r="B19" s="13" t="s">
        <v>92</v>
      </c>
      <c r="C19" s="13" t="s">
        <v>93</v>
      </c>
      <c r="D19" s="13" t="s">
        <v>27</v>
      </c>
      <c r="E19" s="13" t="s">
        <v>87</v>
      </c>
      <c r="F19" s="14">
        <v>59379</v>
      </c>
      <c r="G19" s="15" t="s">
        <v>29</v>
      </c>
      <c r="H19" s="13" t="s">
        <v>30</v>
      </c>
      <c r="I19" s="19" t="s">
        <v>54</v>
      </c>
      <c r="J19" s="19" t="s">
        <v>88</v>
      </c>
      <c r="K19" s="13">
        <v>82.11</v>
      </c>
      <c r="L19" s="82"/>
      <c r="M19" s="13">
        <v>1165.1400000000001</v>
      </c>
      <c r="N19" s="13" t="s">
        <v>89</v>
      </c>
      <c r="O19" s="13"/>
      <c r="P19" s="13" t="s">
        <v>56</v>
      </c>
      <c r="Q19" s="13">
        <v>145400</v>
      </c>
      <c r="R19" s="25">
        <v>1193.8800000000001</v>
      </c>
      <c r="S19" s="13">
        <v>141900</v>
      </c>
      <c r="T19" s="13">
        <v>1165.1400000000001</v>
      </c>
      <c r="U19" s="26">
        <f t="shared" si="0"/>
        <v>28.74</v>
      </c>
      <c r="V19" s="27">
        <f t="shared" si="1"/>
        <v>2.47E-2</v>
      </c>
      <c r="X19" s="2" t="s">
        <v>396</v>
      </c>
    </row>
    <row r="20" spans="1:24" s="2" customFormat="1" ht="33.950000000000003" customHeight="1">
      <c r="A20" s="10">
        <v>15</v>
      </c>
      <c r="B20" s="13" t="s">
        <v>94</v>
      </c>
      <c r="C20" s="13" t="s">
        <v>95</v>
      </c>
      <c r="D20" s="13" t="s">
        <v>27</v>
      </c>
      <c r="E20" s="13" t="s">
        <v>87</v>
      </c>
      <c r="F20" s="14">
        <v>59379</v>
      </c>
      <c r="G20" s="15" t="s">
        <v>29</v>
      </c>
      <c r="H20" s="13" t="s">
        <v>30</v>
      </c>
      <c r="I20" s="19" t="s">
        <v>54</v>
      </c>
      <c r="J20" s="19" t="s">
        <v>88</v>
      </c>
      <c r="K20" s="13">
        <v>94.68</v>
      </c>
      <c r="L20" s="82"/>
      <c r="M20" s="13">
        <v>1317</v>
      </c>
      <c r="N20" s="13" t="s">
        <v>89</v>
      </c>
      <c r="O20" s="13"/>
      <c r="P20" s="13" t="s">
        <v>56</v>
      </c>
      <c r="Q20" s="13">
        <v>142600</v>
      </c>
      <c r="R20" s="25">
        <v>1350.14</v>
      </c>
      <c r="S20" s="13">
        <v>139100</v>
      </c>
      <c r="T20" s="13">
        <v>1317</v>
      </c>
      <c r="U20" s="26">
        <f t="shared" si="0"/>
        <v>33.1400000000001</v>
      </c>
      <c r="V20" s="27">
        <f t="shared" si="1"/>
        <v>2.52E-2</v>
      </c>
      <c r="X20" s="2" t="s">
        <v>396</v>
      </c>
    </row>
    <row r="21" spans="1:24" s="2" customFormat="1" ht="33.950000000000003" customHeight="1">
      <c r="A21" s="10">
        <v>16</v>
      </c>
      <c r="B21" s="13" t="s">
        <v>96</v>
      </c>
      <c r="C21" s="13" t="s">
        <v>97</v>
      </c>
      <c r="D21" s="13" t="s">
        <v>27</v>
      </c>
      <c r="E21" s="13" t="s">
        <v>87</v>
      </c>
      <c r="F21" s="14">
        <v>59379</v>
      </c>
      <c r="G21" s="15" t="s">
        <v>29</v>
      </c>
      <c r="H21" s="13" t="s">
        <v>30</v>
      </c>
      <c r="I21" s="19" t="s">
        <v>54</v>
      </c>
      <c r="J21" s="19" t="s">
        <v>88</v>
      </c>
      <c r="K21" s="13">
        <v>82.11</v>
      </c>
      <c r="L21" s="82"/>
      <c r="M21" s="13">
        <v>1165.1400000000001</v>
      </c>
      <c r="N21" s="13" t="s">
        <v>89</v>
      </c>
      <c r="O21" s="13"/>
      <c r="P21" s="13" t="s">
        <v>56</v>
      </c>
      <c r="Q21" s="13">
        <v>145400</v>
      </c>
      <c r="R21" s="25">
        <v>1193.8800000000001</v>
      </c>
      <c r="S21" s="13">
        <v>141900</v>
      </c>
      <c r="T21" s="13">
        <v>1165.1400000000001</v>
      </c>
      <c r="U21" s="26">
        <f t="shared" si="0"/>
        <v>28.74</v>
      </c>
      <c r="V21" s="27">
        <f t="shared" si="1"/>
        <v>2.47E-2</v>
      </c>
      <c r="X21" s="2" t="s">
        <v>396</v>
      </c>
    </row>
    <row r="22" spans="1:24" s="2" customFormat="1" ht="33.950000000000003" customHeight="1">
      <c r="A22" s="10">
        <v>17</v>
      </c>
      <c r="B22" s="13" t="s">
        <v>98</v>
      </c>
      <c r="C22" s="13" t="s">
        <v>99</v>
      </c>
      <c r="D22" s="13" t="s">
        <v>27</v>
      </c>
      <c r="E22" s="13" t="s">
        <v>87</v>
      </c>
      <c r="F22" s="14">
        <v>59379</v>
      </c>
      <c r="G22" s="15" t="s">
        <v>29</v>
      </c>
      <c r="H22" s="13" t="s">
        <v>30</v>
      </c>
      <c r="I22" s="19" t="s">
        <v>54</v>
      </c>
      <c r="J22" s="19" t="s">
        <v>88</v>
      </c>
      <c r="K22" s="13">
        <v>94.68</v>
      </c>
      <c r="L22" s="82"/>
      <c r="M22" s="13">
        <v>1317</v>
      </c>
      <c r="N22" s="13" t="s">
        <v>89</v>
      </c>
      <c r="O22" s="13"/>
      <c r="P22" s="13" t="s">
        <v>56</v>
      </c>
      <c r="Q22" s="13">
        <v>142600</v>
      </c>
      <c r="R22" s="25">
        <v>1350.14</v>
      </c>
      <c r="S22" s="13">
        <v>139100</v>
      </c>
      <c r="T22" s="13">
        <v>1317</v>
      </c>
      <c r="U22" s="26">
        <f t="shared" si="0"/>
        <v>33.1400000000001</v>
      </c>
      <c r="V22" s="27">
        <f t="shared" si="1"/>
        <v>2.52E-2</v>
      </c>
      <c r="X22" s="2" t="s">
        <v>396</v>
      </c>
    </row>
    <row r="23" spans="1:24" s="2" customFormat="1" ht="33.950000000000003" customHeight="1">
      <c r="A23" s="10">
        <v>18</v>
      </c>
      <c r="B23" s="13" t="s">
        <v>100</v>
      </c>
      <c r="C23" s="13" t="s">
        <v>101</v>
      </c>
      <c r="D23" s="13" t="s">
        <v>27</v>
      </c>
      <c r="E23" s="13" t="s">
        <v>87</v>
      </c>
      <c r="F23" s="14">
        <v>59379</v>
      </c>
      <c r="G23" s="15" t="s">
        <v>29</v>
      </c>
      <c r="H23" s="13" t="s">
        <v>30</v>
      </c>
      <c r="I23" s="19" t="s">
        <v>54</v>
      </c>
      <c r="J23" s="19" t="s">
        <v>88</v>
      </c>
      <c r="K23" s="13">
        <v>82.11</v>
      </c>
      <c r="L23" s="82"/>
      <c r="M23" s="13">
        <v>1165.1400000000001</v>
      </c>
      <c r="N23" s="13" t="s">
        <v>89</v>
      </c>
      <c r="O23" s="13"/>
      <c r="P23" s="13" t="s">
        <v>56</v>
      </c>
      <c r="Q23" s="13">
        <v>145400</v>
      </c>
      <c r="R23" s="25">
        <v>1193.8800000000001</v>
      </c>
      <c r="S23" s="13">
        <v>141900</v>
      </c>
      <c r="T23" s="13">
        <v>1165.1400000000001</v>
      </c>
      <c r="U23" s="26">
        <f t="shared" si="0"/>
        <v>28.74</v>
      </c>
      <c r="V23" s="27">
        <f t="shared" si="1"/>
        <v>2.47E-2</v>
      </c>
      <c r="X23" s="2" t="s">
        <v>396</v>
      </c>
    </row>
    <row r="24" spans="1:24" s="2" customFormat="1" ht="33.950000000000003" customHeight="1">
      <c r="A24" s="10">
        <v>19</v>
      </c>
      <c r="B24" s="13" t="s">
        <v>102</v>
      </c>
      <c r="C24" s="13" t="s">
        <v>103</v>
      </c>
      <c r="D24" s="13" t="s">
        <v>27</v>
      </c>
      <c r="E24" s="13" t="s">
        <v>87</v>
      </c>
      <c r="F24" s="14">
        <v>59379</v>
      </c>
      <c r="G24" s="15" t="s">
        <v>29</v>
      </c>
      <c r="H24" s="13" t="s">
        <v>30</v>
      </c>
      <c r="I24" s="19" t="s">
        <v>54</v>
      </c>
      <c r="J24" s="19" t="s">
        <v>88</v>
      </c>
      <c r="K24" s="13">
        <v>94.68</v>
      </c>
      <c r="L24" s="75"/>
      <c r="M24" s="13">
        <v>1317</v>
      </c>
      <c r="N24" s="13" t="s">
        <v>89</v>
      </c>
      <c r="O24" s="13"/>
      <c r="P24" s="13" t="s">
        <v>56</v>
      </c>
      <c r="Q24" s="13">
        <v>142600</v>
      </c>
      <c r="R24" s="25">
        <v>1350.14</v>
      </c>
      <c r="S24" s="13">
        <v>139100</v>
      </c>
      <c r="T24" s="13">
        <v>1317</v>
      </c>
      <c r="U24" s="26">
        <f t="shared" si="0"/>
        <v>33.1400000000001</v>
      </c>
      <c r="V24" s="27">
        <f t="shared" si="1"/>
        <v>2.52E-2</v>
      </c>
      <c r="X24" s="2" t="s">
        <v>396</v>
      </c>
    </row>
    <row r="25" spans="1:24" s="2" customFormat="1" ht="33.950000000000003" customHeight="1">
      <c r="A25" s="85">
        <v>20</v>
      </c>
      <c r="B25" s="32" t="s">
        <v>104</v>
      </c>
      <c r="C25" s="74" t="s">
        <v>105</v>
      </c>
      <c r="D25" s="13" t="s">
        <v>27</v>
      </c>
      <c r="E25" s="13" t="s">
        <v>54</v>
      </c>
      <c r="F25" s="14" t="s">
        <v>39</v>
      </c>
      <c r="G25" s="15" t="s">
        <v>29</v>
      </c>
      <c r="H25" s="13" t="s">
        <v>30</v>
      </c>
      <c r="I25" s="19" t="s">
        <v>54</v>
      </c>
      <c r="J25" s="19" t="s">
        <v>106</v>
      </c>
      <c r="K25" s="13">
        <v>119.43</v>
      </c>
      <c r="L25" s="13" t="s">
        <v>39</v>
      </c>
      <c r="M25" s="13">
        <v>1066.51</v>
      </c>
      <c r="N25" s="13"/>
      <c r="O25" s="13"/>
      <c r="P25" s="13" t="s">
        <v>56</v>
      </c>
      <c r="Q25" s="13">
        <v>89800</v>
      </c>
      <c r="R25" s="25">
        <v>1072.48</v>
      </c>
      <c r="S25" s="13">
        <v>89300</v>
      </c>
      <c r="T25" s="13">
        <v>1066.51</v>
      </c>
      <c r="U25" s="26">
        <f t="shared" si="0"/>
        <v>5.9700000000000299</v>
      </c>
      <c r="V25" s="27">
        <f t="shared" si="1"/>
        <v>5.5999999999999999E-3</v>
      </c>
      <c r="X25" s="2" t="s">
        <v>397</v>
      </c>
    </row>
    <row r="26" spans="1:24" s="2" customFormat="1" ht="33.950000000000003" customHeight="1">
      <c r="A26" s="86"/>
      <c r="B26" s="32" t="s">
        <v>107</v>
      </c>
      <c r="C26" s="82"/>
      <c r="D26" s="13" t="s">
        <v>27</v>
      </c>
      <c r="E26" s="13" t="s">
        <v>54</v>
      </c>
      <c r="F26" s="14" t="s">
        <v>39</v>
      </c>
      <c r="G26" s="15" t="s">
        <v>29</v>
      </c>
      <c r="H26" s="13" t="s">
        <v>30</v>
      </c>
      <c r="I26" s="19" t="s">
        <v>54</v>
      </c>
      <c r="J26" s="19" t="s">
        <v>106</v>
      </c>
      <c r="K26" s="13">
        <v>133.69</v>
      </c>
      <c r="L26" s="13" t="s">
        <v>39</v>
      </c>
      <c r="M26" s="13">
        <v>1193.8499999999999</v>
      </c>
      <c r="N26" s="13">
        <v>68.569999999999993</v>
      </c>
      <c r="O26" s="13"/>
      <c r="P26" s="13" t="s">
        <v>56</v>
      </c>
      <c r="Q26" s="13">
        <v>89800</v>
      </c>
      <c r="R26" s="25">
        <v>1200.54</v>
      </c>
      <c r="S26" s="13">
        <v>89300</v>
      </c>
      <c r="T26" s="13">
        <v>1193.8499999999999</v>
      </c>
      <c r="U26" s="26">
        <f t="shared" si="0"/>
        <v>6.6900000000000501</v>
      </c>
      <c r="V26" s="27">
        <f t="shared" si="1"/>
        <v>5.5999999999999999E-3</v>
      </c>
      <c r="X26" s="2" t="s">
        <v>397</v>
      </c>
    </row>
    <row r="27" spans="1:24" s="2" customFormat="1" ht="33.950000000000003" customHeight="1">
      <c r="A27" s="87"/>
      <c r="B27" s="32" t="s">
        <v>108</v>
      </c>
      <c r="C27" s="75"/>
      <c r="D27" s="13" t="s">
        <v>27</v>
      </c>
      <c r="E27" s="13" t="s">
        <v>54</v>
      </c>
      <c r="F27" s="14" t="s">
        <v>39</v>
      </c>
      <c r="G27" s="15" t="s">
        <v>29</v>
      </c>
      <c r="H27" s="13" t="s">
        <v>30</v>
      </c>
      <c r="I27" s="19" t="s">
        <v>54</v>
      </c>
      <c r="J27" s="19" t="s">
        <v>106</v>
      </c>
      <c r="K27" s="13">
        <v>133.69</v>
      </c>
      <c r="L27" s="13" t="s">
        <v>39</v>
      </c>
      <c r="M27" s="13">
        <v>1193.8499999999999</v>
      </c>
      <c r="N27" s="13">
        <v>68.569999999999993</v>
      </c>
      <c r="O27" s="13"/>
      <c r="P27" s="13" t="s">
        <v>56</v>
      </c>
      <c r="Q27" s="13">
        <v>89800</v>
      </c>
      <c r="R27" s="25">
        <v>1200.54</v>
      </c>
      <c r="S27" s="13">
        <v>89300</v>
      </c>
      <c r="T27" s="13">
        <v>1193.8499999999999</v>
      </c>
      <c r="U27" s="26">
        <f t="shared" si="0"/>
        <v>6.6900000000000501</v>
      </c>
      <c r="V27" s="27">
        <f t="shared" si="1"/>
        <v>5.5999999999999999E-3</v>
      </c>
      <c r="X27" s="2" t="s">
        <v>397</v>
      </c>
    </row>
    <row r="28" spans="1:24" s="2" customFormat="1" ht="33.950000000000003" customHeight="1">
      <c r="A28" s="85">
        <v>21</v>
      </c>
      <c r="B28" s="32" t="s">
        <v>109</v>
      </c>
      <c r="C28" s="74" t="s">
        <v>110</v>
      </c>
      <c r="D28" s="13" t="s">
        <v>27</v>
      </c>
      <c r="E28" s="13" t="s">
        <v>71</v>
      </c>
      <c r="F28" s="14" t="s">
        <v>39</v>
      </c>
      <c r="G28" s="15" t="s">
        <v>29</v>
      </c>
      <c r="H28" s="13" t="s">
        <v>30</v>
      </c>
      <c r="I28" s="19" t="s">
        <v>71</v>
      </c>
      <c r="J28" s="19" t="s">
        <v>111</v>
      </c>
      <c r="K28" s="13">
        <v>584.20000000000005</v>
      </c>
      <c r="L28" s="13" t="s">
        <v>39</v>
      </c>
      <c r="M28" s="13">
        <v>2056.38</v>
      </c>
      <c r="N28" s="13"/>
      <c r="O28" s="13"/>
      <c r="P28" s="13" t="s">
        <v>68</v>
      </c>
      <c r="Q28" s="13">
        <v>35000</v>
      </c>
      <c r="R28" s="25">
        <v>2044.7</v>
      </c>
      <c r="S28" s="13">
        <v>35200</v>
      </c>
      <c r="T28" s="13">
        <v>2056.38</v>
      </c>
      <c r="U28" s="26">
        <f t="shared" si="0"/>
        <v>-11.680000000000099</v>
      </c>
      <c r="V28" s="27">
        <f t="shared" si="1"/>
        <v>-5.7000000000000002E-3</v>
      </c>
      <c r="X28" s="2" t="s">
        <v>397</v>
      </c>
    </row>
    <row r="29" spans="1:24" s="2" customFormat="1" ht="33.950000000000003" customHeight="1">
      <c r="A29" s="87"/>
      <c r="B29" s="32" t="s">
        <v>112</v>
      </c>
      <c r="C29" s="75"/>
      <c r="D29" s="13" t="s">
        <v>27</v>
      </c>
      <c r="E29" s="13" t="s">
        <v>71</v>
      </c>
      <c r="F29" s="14" t="s">
        <v>39</v>
      </c>
      <c r="G29" s="15" t="s">
        <v>29</v>
      </c>
      <c r="H29" s="13" t="s">
        <v>30</v>
      </c>
      <c r="I29" s="19" t="s">
        <v>71</v>
      </c>
      <c r="J29" s="19" t="s">
        <v>113</v>
      </c>
      <c r="K29" s="13">
        <v>112.7</v>
      </c>
      <c r="L29" s="13" t="s">
        <v>39</v>
      </c>
      <c r="M29" s="13">
        <v>396.7</v>
      </c>
      <c r="N29" s="13"/>
      <c r="O29" s="13"/>
      <c r="P29" s="13" t="s">
        <v>68</v>
      </c>
      <c r="Q29" s="13">
        <v>35000</v>
      </c>
      <c r="R29" s="25">
        <v>394.45</v>
      </c>
      <c r="S29" s="13">
        <v>35200</v>
      </c>
      <c r="T29" s="13">
        <v>396.7</v>
      </c>
      <c r="U29" s="26">
        <f t="shared" si="0"/>
        <v>-2.25</v>
      </c>
      <c r="V29" s="27">
        <f t="shared" si="1"/>
        <v>-5.7000000000000002E-3</v>
      </c>
      <c r="X29" s="2" t="s">
        <v>397</v>
      </c>
    </row>
    <row r="30" spans="1:24" s="2" customFormat="1" ht="41.1" customHeight="1">
      <c r="A30" s="10">
        <v>22</v>
      </c>
      <c r="B30" s="13" t="s">
        <v>114</v>
      </c>
      <c r="C30" s="13" t="s">
        <v>115</v>
      </c>
      <c r="D30" s="13" t="s">
        <v>27</v>
      </c>
      <c r="E30" s="13" t="s">
        <v>52</v>
      </c>
      <c r="F30" s="14">
        <v>55375</v>
      </c>
      <c r="G30" s="15" t="s">
        <v>29</v>
      </c>
      <c r="H30" s="13" t="s">
        <v>53</v>
      </c>
      <c r="I30" s="19" t="s">
        <v>116</v>
      </c>
      <c r="J30" s="19" t="s">
        <v>117</v>
      </c>
      <c r="K30" s="13">
        <v>15.05</v>
      </c>
      <c r="L30" s="13">
        <v>1.9</v>
      </c>
      <c r="M30" s="13">
        <v>9.0299999999999994</v>
      </c>
      <c r="N30" s="13">
        <v>9.9</v>
      </c>
      <c r="O30" s="13"/>
      <c r="P30" s="13" t="s">
        <v>118</v>
      </c>
      <c r="Q30" s="13">
        <v>5600</v>
      </c>
      <c r="R30" s="25">
        <v>8.43</v>
      </c>
      <c r="S30" s="13">
        <v>6000</v>
      </c>
      <c r="T30" s="13">
        <v>9.0299999999999994</v>
      </c>
      <c r="U30" s="26">
        <f t="shared" si="0"/>
        <v>-0.6</v>
      </c>
      <c r="V30" s="27">
        <f t="shared" si="1"/>
        <v>-6.6400000000000001E-2</v>
      </c>
      <c r="X30" s="2" t="s">
        <v>395</v>
      </c>
    </row>
    <row r="31" spans="1:24" s="2" customFormat="1" ht="41.1" customHeight="1">
      <c r="A31" s="10">
        <v>23</v>
      </c>
      <c r="B31" s="13" t="s">
        <v>119</v>
      </c>
      <c r="C31" s="13" t="s">
        <v>120</v>
      </c>
      <c r="D31" s="13" t="s">
        <v>27</v>
      </c>
      <c r="E31" s="13" t="s">
        <v>52</v>
      </c>
      <c r="F31" s="14">
        <v>55375</v>
      </c>
      <c r="G31" s="15" t="s">
        <v>29</v>
      </c>
      <c r="H31" s="13" t="s">
        <v>53</v>
      </c>
      <c r="I31" s="19" t="s">
        <v>116</v>
      </c>
      <c r="J31" s="19" t="s">
        <v>117</v>
      </c>
      <c r="K31" s="13">
        <v>11.28</v>
      </c>
      <c r="L31" s="13">
        <v>1.43</v>
      </c>
      <c r="M31" s="13">
        <v>6.77</v>
      </c>
      <c r="N31" s="13">
        <v>9.9</v>
      </c>
      <c r="O31" s="13"/>
      <c r="P31" s="13" t="s">
        <v>118</v>
      </c>
      <c r="Q31" s="13">
        <v>5600</v>
      </c>
      <c r="R31" s="25">
        <v>6.32</v>
      </c>
      <c r="S31" s="13">
        <v>6000</v>
      </c>
      <c r="T31" s="13">
        <v>6.77</v>
      </c>
      <c r="U31" s="26">
        <f t="shared" si="0"/>
        <v>-0.44999999999999901</v>
      </c>
      <c r="V31" s="27">
        <f t="shared" si="1"/>
        <v>-6.6500000000000004E-2</v>
      </c>
      <c r="X31" s="2" t="s">
        <v>395</v>
      </c>
    </row>
    <row r="32" spans="1:24" s="2" customFormat="1" ht="41.1" customHeight="1">
      <c r="A32" s="10">
        <v>24</v>
      </c>
      <c r="B32" s="13" t="s">
        <v>121</v>
      </c>
      <c r="C32" s="13" t="s">
        <v>122</v>
      </c>
      <c r="D32" s="13" t="s">
        <v>27</v>
      </c>
      <c r="E32" s="13" t="s">
        <v>52</v>
      </c>
      <c r="F32" s="14">
        <v>55375</v>
      </c>
      <c r="G32" s="15" t="s">
        <v>29</v>
      </c>
      <c r="H32" s="13" t="s">
        <v>53</v>
      </c>
      <c r="I32" s="19" t="s">
        <v>116</v>
      </c>
      <c r="J32" s="19" t="s">
        <v>117</v>
      </c>
      <c r="K32" s="13">
        <v>11.28</v>
      </c>
      <c r="L32" s="13">
        <v>1.43</v>
      </c>
      <c r="M32" s="13">
        <v>6.77</v>
      </c>
      <c r="N32" s="13">
        <v>12</v>
      </c>
      <c r="O32" s="13"/>
      <c r="P32" s="13" t="s">
        <v>118</v>
      </c>
      <c r="Q32" s="13">
        <v>5600</v>
      </c>
      <c r="R32" s="25">
        <v>6.32</v>
      </c>
      <c r="S32" s="13">
        <v>6000</v>
      </c>
      <c r="T32" s="13">
        <v>6.77</v>
      </c>
      <c r="U32" s="26">
        <f t="shared" si="0"/>
        <v>-0.44999999999999901</v>
      </c>
      <c r="V32" s="27">
        <f t="shared" si="1"/>
        <v>-6.6500000000000004E-2</v>
      </c>
      <c r="X32" s="2" t="s">
        <v>395</v>
      </c>
    </row>
    <row r="33" spans="1:24" s="2" customFormat="1" ht="41.1" customHeight="1">
      <c r="A33" s="10">
        <v>25</v>
      </c>
      <c r="B33" s="13" t="s">
        <v>123</v>
      </c>
      <c r="C33" s="13" t="s">
        <v>124</v>
      </c>
      <c r="D33" s="13" t="s">
        <v>27</v>
      </c>
      <c r="E33" s="13" t="s">
        <v>52</v>
      </c>
      <c r="F33" s="14">
        <v>55375</v>
      </c>
      <c r="G33" s="15" t="s">
        <v>29</v>
      </c>
      <c r="H33" s="13" t="s">
        <v>53</v>
      </c>
      <c r="I33" s="19" t="s">
        <v>116</v>
      </c>
      <c r="J33" s="19" t="s">
        <v>117</v>
      </c>
      <c r="K33" s="13">
        <v>15.05</v>
      </c>
      <c r="L33" s="13">
        <v>1.9</v>
      </c>
      <c r="M33" s="13">
        <v>9.0299999999999994</v>
      </c>
      <c r="N33" s="13">
        <v>12</v>
      </c>
      <c r="O33" s="13"/>
      <c r="P33" s="13" t="s">
        <v>118</v>
      </c>
      <c r="Q33" s="13">
        <v>5600</v>
      </c>
      <c r="R33" s="25">
        <v>8.43</v>
      </c>
      <c r="S33" s="13">
        <v>6000</v>
      </c>
      <c r="T33" s="13">
        <v>9.0299999999999994</v>
      </c>
      <c r="U33" s="26">
        <f t="shared" si="0"/>
        <v>-0.6</v>
      </c>
      <c r="V33" s="27">
        <f t="shared" si="1"/>
        <v>-6.6400000000000001E-2</v>
      </c>
      <c r="X33" s="2" t="s">
        <v>395</v>
      </c>
    </row>
    <row r="34" spans="1:24" s="2" customFormat="1" ht="41.1" customHeight="1">
      <c r="A34" s="10">
        <v>26</v>
      </c>
      <c r="B34" s="13" t="s">
        <v>125</v>
      </c>
      <c r="C34" s="13" t="s">
        <v>126</v>
      </c>
      <c r="D34" s="13" t="s">
        <v>27</v>
      </c>
      <c r="E34" s="13" t="s">
        <v>127</v>
      </c>
      <c r="F34" s="14">
        <v>55375</v>
      </c>
      <c r="G34" s="15" t="s">
        <v>29</v>
      </c>
      <c r="H34" s="13" t="s">
        <v>53</v>
      </c>
      <c r="I34" s="19" t="s">
        <v>128</v>
      </c>
      <c r="J34" s="19" t="s">
        <v>117</v>
      </c>
      <c r="K34" s="13">
        <v>35.729999999999997</v>
      </c>
      <c r="L34" s="13">
        <v>4.5199999999999996</v>
      </c>
      <c r="M34" s="13">
        <v>7</v>
      </c>
      <c r="N34" s="13">
        <v>5.92</v>
      </c>
      <c r="O34" s="13"/>
      <c r="P34" s="13" t="s">
        <v>129</v>
      </c>
      <c r="Q34" s="13" t="s">
        <v>39</v>
      </c>
      <c r="R34" s="25">
        <v>6.9</v>
      </c>
      <c r="S34" s="13" t="s">
        <v>39</v>
      </c>
      <c r="T34" s="13">
        <v>7</v>
      </c>
      <c r="U34" s="26">
        <f t="shared" si="0"/>
        <v>-9.9999999999999603E-2</v>
      </c>
      <c r="V34" s="27">
        <f t="shared" si="1"/>
        <v>-1.43E-2</v>
      </c>
      <c r="X34" s="2" t="s">
        <v>395</v>
      </c>
    </row>
    <row r="35" spans="1:24" s="2" customFormat="1" ht="41.1" customHeight="1">
      <c r="A35" s="10">
        <v>27</v>
      </c>
      <c r="B35" s="13" t="s">
        <v>130</v>
      </c>
      <c r="C35" s="13" t="s">
        <v>131</v>
      </c>
      <c r="D35" s="13" t="s">
        <v>27</v>
      </c>
      <c r="E35" s="13" t="s">
        <v>127</v>
      </c>
      <c r="F35" s="14">
        <v>55375</v>
      </c>
      <c r="G35" s="15" t="s">
        <v>29</v>
      </c>
      <c r="H35" s="13" t="s">
        <v>53</v>
      </c>
      <c r="I35" s="19" t="s">
        <v>128</v>
      </c>
      <c r="J35" s="19" t="s">
        <v>117</v>
      </c>
      <c r="K35" s="13">
        <v>35.729999999999997</v>
      </c>
      <c r="L35" s="13">
        <v>4.5199999999999996</v>
      </c>
      <c r="M35" s="13">
        <v>7</v>
      </c>
      <c r="N35" s="13">
        <v>6.88</v>
      </c>
      <c r="O35" s="13"/>
      <c r="P35" s="13" t="s">
        <v>129</v>
      </c>
      <c r="Q35" s="13" t="s">
        <v>39</v>
      </c>
      <c r="R35" s="25">
        <v>6.9</v>
      </c>
      <c r="S35" s="13" t="s">
        <v>39</v>
      </c>
      <c r="T35" s="13">
        <v>7</v>
      </c>
      <c r="U35" s="26">
        <f t="shared" si="0"/>
        <v>-9.9999999999999603E-2</v>
      </c>
      <c r="V35" s="27">
        <f t="shared" si="1"/>
        <v>-1.43E-2</v>
      </c>
      <c r="X35" s="2" t="s">
        <v>395</v>
      </c>
    </row>
    <row r="36" spans="1:24" s="2" customFormat="1" ht="41.1" customHeight="1">
      <c r="A36" s="85">
        <v>28</v>
      </c>
      <c r="B36" s="13" t="s">
        <v>132</v>
      </c>
      <c r="C36" s="13" t="s">
        <v>133</v>
      </c>
      <c r="D36" s="13" t="s">
        <v>27</v>
      </c>
      <c r="E36" s="13" t="s">
        <v>134</v>
      </c>
      <c r="F36" s="14" t="s">
        <v>39</v>
      </c>
      <c r="G36" s="15" t="s">
        <v>29</v>
      </c>
      <c r="H36" s="13" t="s">
        <v>53</v>
      </c>
      <c r="I36" s="19" t="s">
        <v>135</v>
      </c>
      <c r="J36" s="19" t="s">
        <v>136</v>
      </c>
      <c r="K36" s="13">
        <v>2277.98</v>
      </c>
      <c r="L36" s="13">
        <v>3617.01</v>
      </c>
      <c r="M36" s="13">
        <v>1047.8699999999999</v>
      </c>
      <c r="N36" s="13" t="s">
        <v>137</v>
      </c>
      <c r="O36" s="13"/>
      <c r="P36" s="13" t="s">
        <v>138</v>
      </c>
      <c r="Q36" s="13">
        <v>4600</v>
      </c>
      <c r="R36" s="25">
        <v>1047.8699999999999</v>
      </c>
      <c r="S36" s="13">
        <v>4600</v>
      </c>
      <c r="T36" s="13">
        <v>1047.8699999999999</v>
      </c>
      <c r="U36" s="26">
        <f t="shared" si="0"/>
        <v>0</v>
      </c>
      <c r="V36" s="27">
        <f t="shared" si="1"/>
        <v>0</v>
      </c>
      <c r="X36" s="2" t="s">
        <v>395</v>
      </c>
    </row>
    <row r="37" spans="1:24" s="2" customFormat="1" ht="41.1" customHeight="1">
      <c r="A37" s="87"/>
      <c r="B37" s="13" t="s">
        <v>132</v>
      </c>
      <c r="C37" s="13" t="s">
        <v>133</v>
      </c>
      <c r="D37" s="13" t="s">
        <v>27</v>
      </c>
      <c r="E37" s="13" t="s">
        <v>134</v>
      </c>
      <c r="F37" s="14" t="s">
        <v>39</v>
      </c>
      <c r="G37" s="15" t="s">
        <v>29</v>
      </c>
      <c r="H37" s="13" t="s">
        <v>53</v>
      </c>
      <c r="I37" s="19" t="s">
        <v>135</v>
      </c>
      <c r="J37" s="19" t="s">
        <v>139</v>
      </c>
      <c r="K37" s="13">
        <v>978.56</v>
      </c>
      <c r="L37" s="13">
        <v>3617.01</v>
      </c>
      <c r="M37" s="13">
        <v>535.16999999999996</v>
      </c>
      <c r="N37" s="13" t="s">
        <v>140</v>
      </c>
      <c r="O37" s="13"/>
      <c r="P37" s="13" t="s">
        <v>141</v>
      </c>
      <c r="Q37" s="13">
        <v>5397</v>
      </c>
      <c r="R37" s="25">
        <v>528.11</v>
      </c>
      <c r="S37" s="13">
        <v>5469</v>
      </c>
      <c r="T37" s="13">
        <v>535.16999999999996</v>
      </c>
      <c r="U37" s="26">
        <f t="shared" si="0"/>
        <v>-7.0599999999999499</v>
      </c>
      <c r="V37" s="27">
        <f t="shared" si="1"/>
        <v>-1.32E-2</v>
      </c>
      <c r="X37" s="2" t="s">
        <v>395</v>
      </c>
    </row>
    <row r="38" spans="1:24" s="2" customFormat="1" ht="69" customHeight="1">
      <c r="A38" s="10">
        <v>29</v>
      </c>
      <c r="B38" s="13" t="s">
        <v>142</v>
      </c>
      <c r="C38" s="13" t="s">
        <v>143</v>
      </c>
      <c r="D38" s="13" t="s">
        <v>27</v>
      </c>
      <c r="E38" s="13" t="s">
        <v>144</v>
      </c>
      <c r="F38" s="14">
        <v>56521</v>
      </c>
      <c r="G38" s="15" t="s">
        <v>29</v>
      </c>
      <c r="H38" s="13" t="s">
        <v>30</v>
      </c>
      <c r="I38" s="19" t="s">
        <v>71</v>
      </c>
      <c r="J38" s="19" t="s">
        <v>145</v>
      </c>
      <c r="K38" s="13">
        <v>51.21</v>
      </c>
      <c r="L38" s="13">
        <v>1.67</v>
      </c>
      <c r="M38" s="13">
        <v>105.49</v>
      </c>
      <c r="N38" s="13"/>
      <c r="O38" s="13"/>
      <c r="P38" s="13" t="s">
        <v>68</v>
      </c>
      <c r="Q38" s="13">
        <v>20000</v>
      </c>
      <c r="R38" s="25">
        <v>102.42</v>
      </c>
      <c r="S38" s="13">
        <v>20600</v>
      </c>
      <c r="T38" s="13">
        <v>105.49</v>
      </c>
      <c r="U38" s="26">
        <f t="shared" si="0"/>
        <v>-3.0699999999999901</v>
      </c>
      <c r="V38" s="27">
        <f t="shared" si="1"/>
        <v>-2.9100000000000001E-2</v>
      </c>
      <c r="X38" s="2" t="s">
        <v>398</v>
      </c>
    </row>
    <row r="39" spans="1:24" s="2" customFormat="1" ht="69" customHeight="1">
      <c r="A39" s="10">
        <v>30</v>
      </c>
      <c r="B39" s="13" t="s">
        <v>146</v>
      </c>
      <c r="C39" s="13" t="s">
        <v>147</v>
      </c>
      <c r="D39" s="13" t="s">
        <v>27</v>
      </c>
      <c r="E39" s="13" t="s">
        <v>144</v>
      </c>
      <c r="F39" s="14">
        <v>56521</v>
      </c>
      <c r="G39" s="15" t="s">
        <v>29</v>
      </c>
      <c r="H39" s="13" t="s">
        <v>30</v>
      </c>
      <c r="I39" s="19" t="s">
        <v>71</v>
      </c>
      <c r="J39" s="19" t="s">
        <v>145</v>
      </c>
      <c r="K39" s="13">
        <v>37.9</v>
      </c>
      <c r="L39" s="13">
        <v>1.24</v>
      </c>
      <c r="M39" s="13">
        <v>78.069999999999993</v>
      </c>
      <c r="N39" s="13"/>
      <c r="O39" s="13"/>
      <c r="P39" s="13" t="s">
        <v>68</v>
      </c>
      <c r="Q39" s="13">
        <v>20000</v>
      </c>
      <c r="R39" s="25">
        <v>75.8</v>
      </c>
      <c r="S39" s="13">
        <v>20600</v>
      </c>
      <c r="T39" s="13">
        <v>78.069999999999993</v>
      </c>
      <c r="U39" s="26">
        <f t="shared" ref="U39:U70" si="2">R39-T39</f>
        <v>-2.27</v>
      </c>
      <c r="V39" s="27">
        <f t="shared" ref="V39:V70" si="3">ROUND(U39/T39,4)</f>
        <v>-2.9100000000000001E-2</v>
      </c>
      <c r="X39" s="2" t="s">
        <v>398</v>
      </c>
    </row>
    <row r="40" spans="1:24" s="2" customFormat="1" ht="69" customHeight="1">
      <c r="A40" s="10">
        <v>31</v>
      </c>
      <c r="B40" s="13" t="s">
        <v>148</v>
      </c>
      <c r="C40" s="13" t="s">
        <v>149</v>
      </c>
      <c r="D40" s="13" t="s">
        <v>27</v>
      </c>
      <c r="E40" s="13" t="s">
        <v>144</v>
      </c>
      <c r="F40" s="14">
        <v>56521</v>
      </c>
      <c r="G40" s="15" t="s">
        <v>29</v>
      </c>
      <c r="H40" s="13" t="s">
        <v>30</v>
      </c>
      <c r="I40" s="19" t="s">
        <v>71</v>
      </c>
      <c r="J40" s="19" t="s">
        <v>145</v>
      </c>
      <c r="K40" s="13">
        <v>37.9</v>
      </c>
      <c r="L40" s="13">
        <v>1.24</v>
      </c>
      <c r="M40" s="13">
        <v>78.069999999999993</v>
      </c>
      <c r="N40" s="13"/>
      <c r="O40" s="13"/>
      <c r="P40" s="13" t="s">
        <v>68</v>
      </c>
      <c r="Q40" s="13">
        <v>20000</v>
      </c>
      <c r="R40" s="25">
        <v>75.8</v>
      </c>
      <c r="S40" s="13">
        <v>20600</v>
      </c>
      <c r="T40" s="13">
        <v>78.069999999999993</v>
      </c>
      <c r="U40" s="26">
        <f t="shared" si="2"/>
        <v>-2.27</v>
      </c>
      <c r="V40" s="27">
        <f t="shared" si="3"/>
        <v>-2.9100000000000001E-2</v>
      </c>
      <c r="X40" s="2" t="s">
        <v>398</v>
      </c>
    </row>
    <row r="41" spans="1:24" s="2" customFormat="1" ht="69" customHeight="1">
      <c r="A41" s="10">
        <v>32</v>
      </c>
      <c r="B41" s="13" t="s">
        <v>150</v>
      </c>
      <c r="C41" s="13" t="s">
        <v>151</v>
      </c>
      <c r="D41" s="13" t="s">
        <v>27</v>
      </c>
      <c r="E41" s="13" t="s">
        <v>144</v>
      </c>
      <c r="F41" s="14">
        <v>56521</v>
      </c>
      <c r="G41" s="15" t="s">
        <v>29</v>
      </c>
      <c r="H41" s="13" t="s">
        <v>30</v>
      </c>
      <c r="I41" s="19" t="s">
        <v>71</v>
      </c>
      <c r="J41" s="19" t="s">
        <v>145</v>
      </c>
      <c r="K41" s="13">
        <v>37.9</v>
      </c>
      <c r="L41" s="13">
        <v>1.24</v>
      </c>
      <c r="M41" s="13">
        <v>78.069999999999993</v>
      </c>
      <c r="N41" s="13"/>
      <c r="O41" s="13"/>
      <c r="P41" s="13" t="s">
        <v>68</v>
      </c>
      <c r="Q41" s="13">
        <v>20000</v>
      </c>
      <c r="R41" s="25">
        <v>75.8</v>
      </c>
      <c r="S41" s="13">
        <v>20600</v>
      </c>
      <c r="T41" s="13">
        <v>78.069999999999993</v>
      </c>
      <c r="U41" s="26">
        <f t="shared" si="2"/>
        <v>-2.27</v>
      </c>
      <c r="V41" s="27">
        <f t="shared" si="3"/>
        <v>-2.9100000000000001E-2</v>
      </c>
      <c r="X41" s="2" t="s">
        <v>398</v>
      </c>
    </row>
    <row r="42" spans="1:24" s="2" customFormat="1" ht="69" customHeight="1">
      <c r="A42" s="10">
        <v>33</v>
      </c>
      <c r="B42" s="13" t="s">
        <v>152</v>
      </c>
      <c r="C42" s="13" t="s">
        <v>153</v>
      </c>
      <c r="D42" s="13" t="s">
        <v>27</v>
      </c>
      <c r="E42" s="13" t="s">
        <v>144</v>
      </c>
      <c r="F42" s="14">
        <v>56521</v>
      </c>
      <c r="G42" s="15" t="s">
        <v>29</v>
      </c>
      <c r="H42" s="13" t="s">
        <v>30</v>
      </c>
      <c r="I42" s="19" t="s">
        <v>71</v>
      </c>
      <c r="J42" s="19" t="s">
        <v>145</v>
      </c>
      <c r="K42" s="13">
        <v>37.9</v>
      </c>
      <c r="L42" s="13">
        <v>1.24</v>
      </c>
      <c r="M42" s="13">
        <v>78.069999999999993</v>
      </c>
      <c r="N42" s="13"/>
      <c r="O42" s="13"/>
      <c r="P42" s="13" t="s">
        <v>68</v>
      </c>
      <c r="Q42" s="13">
        <v>20000</v>
      </c>
      <c r="R42" s="25">
        <v>75.8</v>
      </c>
      <c r="S42" s="13">
        <v>20600</v>
      </c>
      <c r="T42" s="13">
        <v>78.069999999999993</v>
      </c>
      <c r="U42" s="26">
        <f t="shared" si="2"/>
        <v>-2.27</v>
      </c>
      <c r="V42" s="27">
        <f t="shared" si="3"/>
        <v>-2.9100000000000001E-2</v>
      </c>
      <c r="X42" s="2" t="s">
        <v>398</v>
      </c>
    </row>
    <row r="43" spans="1:24" s="2" customFormat="1" ht="69" customHeight="1">
      <c r="A43" s="10">
        <v>34</v>
      </c>
      <c r="B43" s="13" t="s">
        <v>154</v>
      </c>
      <c r="C43" s="13" t="s">
        <v>155</v>
      </c>
      <c r="D43" s="13" t="s">
        <v>27</v>
      </c>
      <c r="E43" s="13" t="s">
        <v>144</v>
      </c>
      <c r="F43" s="14">
        <v>56521</v>
      </c>
      <c r="G43" s="15" t="s">
        <v>29</v>
      </c>
      <c r="H43" s="13" t="s">
        <v>30</v>
      </c>
      <c r="I43" s="19" t="s">
        <v>71</v>
      </c>
      <c r="J43" s="19" t="s">
        <v>145</v>
      </c>
      <c r="K43" s="13">
        <v>37.9</v>
      </c>
      <c r="L43" s="13">
        <v>1.24</v>
      </c>
      <c r="M43" s="13">
        <v>78.069999999999993</v>
      </c>
      <c r="N43" s="13"/>
      <c r="O43" s="13"/>
      <c r="P43" s="13" t="s">
        <v>68</v>
      </c>
      <c r="Q43" s="13">
        <v>20000</v>
      </c>
      <c r="R43" s="25">
        <v>75.8</v>
      </c>
      <c r="S43" s="13">
        <v>20600</v>
      </c>
      <c r="T43" s="13">
        <v>78.069999999999993</v>
      </c>
      <c r="U43" s="26">
        <f t="shared" si="2"/>
        <v>-2.27</v>
      </c>
      <c r="V43" s="27">
        <f t="shared" si="3"/>
        <v>-2.9100000000000001E-2</v>
      </c>
      <c r="X43" s="2" t="s">
        <v>398</v>
      </c>
    </row>
    <row r="44" spans="1:24" s="2" customFormat="1" ht="69" customHeight="1">
      <c r="A44" s="10">
        <v>35</v>
      </c>
      <c r="B44" s="13" t="s">
        <v>156</v>
      </c>
      <c r="C44" s="13" t="s">
        <v>157</v>
      </c>
      <c r="D44" s="13" t="s">
        <v>27</v>
      </c>
      <c r="E44" s="13" t="s">
        <v>144</v>
      </c>
      <c r="F44" s="14">
        <v>56521</v>
      </c>
      <c r="G44" s="15" t="s">
        <v>29</v>
      </c>
      <c r="H44" s="13" t="s">
        <v>30</v>
      </c>
      <c r="I44" s="19" t="s">
        <v>71</v>
      </c>
      <c r="J44" s="19" t="s">
        <v>145</v>
      </c>
      <c r="K44" s="13">
        <v>37.9</v>
      </c>
      <c r="L44" s="13">
        <v>1.24</v>
      </c>
      <c r="M44" s="13">
        <v>78.069999999999993</v>
      </c>
      <c r="N44" s="13"/>
      <c r="O44" s="13"/>
      <c r="P44" s="13" t="s">
        <v>68</v>
      </c>
      <c r="Q44" s="13">
        <v>20000</v>
      </c>
      <c r="R44" s="25">
        <v>75.8</v>
      </c>
      <c r="S44" s="13">
        <v>20600</v>
      </c>
      <c r="T44" s="13">
        <v>78.069999999999993</v>
      </c>
      <c r="U44" s="26">
        <f t="shared" si="2"/>
        <v>-2.27</v>
      </c>
      <c r="V44" s="27">
        <f t="shared" si="3"/>
        <v>-2.9100000000000001E-2</v>
      </c>
      <c r="X44" s="2" t="s">
        <v>398</v>
      </c>
    </row>
    <row r="45" spans="1:24" s="2" customFormat="1" ht="69" customHeight="1">
      <c r="A45" s="10">
        <v>36</v>
      </c>
      <c r="B45" s="13" t="s">
        <v>158</v>
      </c>
      <c r="C45" s="13" t="s">
        <v>159</v>
      </c>
      <c r="D45" s="13" t="s">
        <v>27</v>
      </c>
      <c r="E45" s="13" t="s">
        <v>144</v>
      </c>
      <c r="F45" s="14">
        <v>56521</v>
      </c>
      <c r="G45" s="15" t="s">
        <v>29</v>
      </c>
      <c r="H45" s="13" t="s">
        <v>30</v>
      </c>
      <c r="I45" s="19" t="s">
        <v>71</v>
      </c>
      <c r="J45" s="19" t="s">
        <v>145</v>
      </c>
      <c r="K45" s="13">
        <v>37.9</v>
      </c>
      <c r="L45" s="13">
        <v>1.24</v>
      </c>
      <c r="M45" s="13">
        <v>78.069999999999993</v>
      </c>
      <c r="N45" s="13"/>
      <c r="O45" s="13"/>
      <c r="P45" s="13" t="s">
        <v>68</v>
      </c>
      <c r="Q45" s="13">
        <v>20000</v>
      </c>
      <c r="R45" s="25">
        <v>75.8</v>
      </c>
      <c r="S45" s="13">
        <v>20600</v>
      </c>
      <c r="T45" s="13">
        <v>78.069999999999993</v>
      </c>
      <c r="U45" s="26">
        <f t="shared" si="2"/>
        <v>-2.27</v>
      </c>
      <c r="V45" s="27">
        <f t="shared" si="3"/>
        <v>-2.9100000000000001E-2</v>
      </c>
      <c r="X45" s="2" t="s">
        <v>398</v>
      </c>
    </row>
    <row r="46" spans="1:24" s="2" customFormat="1" ht="69" customHeight="1">
      <c r="A46" s="10">
        <v>37</v>
      </c>
      <c r="B46" s="13" t="s">
        <v>160</v>
      </c>
      <c r="C46" s="13" t="s">
        <v>161</v>
      </c>
      <c r="D46" s="13" t="s">
        <v>27</v>
      </c>
      <c r="E46" s="13" t="s">
        <v>144</v>
      </c>
      <c r="F46" s="14">
        <v>56521</v>
      </c>
      <c r="G46" s="15" t="s">
        <v>29</v>
      </c>
      <c r="H46" s="13" t="s">
        <v>30</v>
      </c>
      <c r="I46" s="19" t="s">
        <v>71</v>
      </c>
      <c r="J46" s="19" t="s">
        <v>145</v>
      </c>
      <c r="K46" s="13">
        <v>37.9</v>
      </c>
      <c r="L46" s="13">
        <v>1.24</v>
      </c>
      <c r="M46" s="13">
        <v>78.069999999999993</v>
      </c>
      <c r="N46" s="13"/>
      <c r="O46" s="13"/>
      <c r="P46" s="13" t="s">
        <v>68</v>
      </c>
      <c r="Q46" s="13">
        <v>20000</v>
      </c>
      <c r="R46" s="25">
        <v>75.8</v>
      </c>
      <c r="S46" s="13">
        <v>20600</v>
      </c>
      <c r="T46" s="13">
        <v>78.069999999999993</v>
      </c>
      <c r="U46" s="26">
        <f t="shared" si="2"/>
        <v>-2.27</v>
      </c>
      <c r="V46" s="27">
        <f t="shared" si="3"/>
        <v>-2.9100000000000001E-2</v>
      </c>
      <c r="X46" s="2" t="s">
        <v>398</v>
      </c>
    </row>
    <row r="47" spans="1:24" s="2" customFormat="1" ht="69" customHeight="1">
      <c r="A47" s="10">
        <v>38</v>
      </c>
      <c r="B47" s="13" t="s">
        <v>162</v>
      </c>
      <c r="C47" s="13" t="s">
        <v>163</v>
      </c>
      <c r="D47" s="13" t="s">
        <v>27</v>
      </c>
      <c r="E47" s="13" t="s">
        <v>144</v>
      </c>
      <c r="F47" s="14">
        <v>56521</v>
      </c>
      <c r="G47" s="15" t="s">
        <v>29</v>
      </c>
      <c r="H47" s="13" t="s">
        <v>30</v>
      </c>
      <c r="I47" s="19" t="s">
        <v>71</v>
      </c>
      <c r="J47" s="19" t="s">
        <v>145</v>
      </c>
      <c r="K47" s="13">
        <v>37.9</v>
      </c>
      <c r="L47" s="13">
        <v>1.24</v>
      </c>
      <c r="M47" s="13">
        <v>78.069999999999993</v>
      </c>
      <c r="N47" s="13"/>
      <c r="O47" s="13"/>
      <c r="P47" s="13" t="s">
        <v>68</v>
      </c>
      <c r="Q47" s="13">
        <v>20000</v>
      </c>
      <c r="R47" s="25">
        <v>75.8</v>
      </c>
      <c r="S47" s="13">
        <v>20600</v>
      </c>
      <c r="T47" s="13">
        <v>78.069999999999993</v>
      </c>
      <c r="U47" s="26">
        <f t="shared" si="2"/>
        <v>-2.27</v>
      </c>
      <c r="V47" s="27">
        <f t="shared" si="3"/>
        <v>-2.9100000000000001E-2</v>
      </c>
      <c r="X47" s="2" t="s">
        <v>398</v>
      </c>
    </row>
    <row r="48" spans="1:24" s="2" customFormat="1" ht="69" customHeight="1">
      <c r="A48" s="10">
        <v>39</v>
      </c>
      <c r="B48" s="13" t="s">
        <v>164</v>
      </c>
      <c r="C48" s="13" t="s">
        <v>165</v>
      </c>
      <c r="D48" s="13" t="s">
        <v>27</v>
      </c>
      <c r="E48" s="13" t="s">
        <v>144</v>
      </c>
      <c r="F48" s="14">
        <v>56521</v>
      </c>
      <c r="G48" s="15" t="s">
        <v>29</v>
      </c>
      <c r="H48" s="13" t="s">
        <v>30</v>
      </c>
      <c r="I48" s="19" t="s">
        <v>71</v>
      </c>
      <c r="J48" s="19" t="s">
        <v>145</v>
      </c>
      <c r="K48" s="13">
        <v>51.21</v>
      </c>
      <c r="L48" s="13">
        <v>1.67</v>
      </c>
      <c r="M48" s="13">
        <v>105.49</v>
      </c>
      <c r="N48" s="13"/>
      <c r="O48" s="13"/>
      <c r="P48" s="13" t="s">
        <v>68</v>
      </c>
      <c r="Q48" s="13">
        <v>20000</v>
      </c>
      <c r="R48" s="25">
        <v>102.42</v>
      </c>
      <c r="S48" s="13">
        <v>20600</v>
      </c>
      <c r="T48" s="13">
        <v>105.49</v>
      </c>
      <c r="U48" s="26">
        <f t="shared" si="2"/>
        <v>-3.0699999999999901</v>
      </c>
      <c r="V48" s="27">
        <f t="shared" si="3"/>
        <v>-2.9100000000000001E-2</v>
      </c>
      <c r="X48" s="2" t="s">
        <v>398</v>
      </c>
    </row>
    <row r="49" spans="1:24" s="2" customFormat="1" ht="69" customHeight="1">
      <c r="A49" s="10">
        <v>40</v>
      </c>
      <c r="B49" s="13" t="s">
        <v>166</v>
      </c>
      <c r="C49" s="13" t="s">
        <v>167</v>
      </c>
      <c r="D49" s="13" t="s">
        <v>27</v>
      </c>
      <c r="E49" s="13" t="s">
        <v>144</v>
      </c>
      <c r="F49" s="14">
        <v>56521</v>
      </c>
      <c r="G49" s="15" t="s">
        <v>29</v>
      </c>
      <c r="H49" s="13" t="s">
        <v>30</v>
      </c>
      <c r="I49" s="19" t="s">
        <v>71</v>
      </c>
      <c r="J49" s="19" t="s">
        <v>145</v>
      </c>
      <c r="K49" s="13">
        <v>51.21</v>
      </c>
      <c r="L49" s="13">
        <v>1.67</v>
      </c>
      <c r="M49" s="13">
        <v>105.49</v>
      </c>
      <c r="N49" s="13"/>
      <c r="O49" s="13"/>
      <c r="P49" s="13" t="s">
        <v>68</v>
      </c>
      <c r="Q49" s="13">
        <v>20000</v>
      </c>
      <c r="R49" s="25">
        <v>102.42</v>
      </c>
      <c r="S49" s="13">
        <v>20600</v>
      </c>
      <c r="T49" s="13">
        <v>105.49</v>
      </c>
      <c r="U49" s="26">
        <f t="shared" si="2"/>
        <v>-3.0699999999999901</v>
      </c>
      <c r="V49" s="27">
        <f t="shared" si="3"/>
        <v>-2.9100000000000001E-2</v>
      </c>
      <c r="X49" s="2" t="s">
        <v>398</v>
      </c>
    </row>
    <row r="50" spans="1:24" s="2" customFormat="1" ht="69" customHeight="1">
      <c r="A50" s="10">
        <v>41</v>
      </c>
      <c r="B50" s="13" t="s">
        <v>168</v>
      </c>
      <c r="C50" s="13" t="s">
        <v>169</v>
      </c>
      <c r="D50" s="13" t="s">
        <v>27</v>
      </c>
      <c r="E50" s="13" t="s">
        <v>144</v>
      </c>
      <c r="F50" s="14">
        <v>56521</v>
      </c>
      <c r="G50" s="15" t="s">
        <v>29</v>
      </c>
      <c r="H50" s="13" t="s">
        <v>30</v>
      </c>
      <c r="I50" s="19" t="s">
        <v>71</v>
      </c>
      <c r="J50" s="19" t="s">
        <v>145</v>
      </c>
      <c r="K50" s="13">
        <v>37.9</v>
      </c>
      <c r="L50" s="13">
        <v>1.24</v>
      </c>
      <c r="M50" s="13">
        <v>78.069999999999993</v>
      </c>
      <c r="N50" s="13"/>
      <c r="O50" s="13"/>
      <c r="P50" s="13" t="s">
        <v>68</v>
      </c>
      <c r="Q50" s="13">
        <v>20000</v>
      </c>
      <c r="R50" s="25">
        <v>75.8</v>
      </c>
      <c r="S50" s="13">
        <v>20600</v>
      </c>
      <c r="T50" s="13">
        <v>78.069999999999993</v>
      </c>
      <c r="U50" s="26">
        <f t="shared" si="2"/>
        <v>-2.27</v>
      </c>
      <c r="V50" s="27">
        <f t="shared" si="3"/>
        <v>-2.9100000000000001E-2</v>
      </c>
      <c r="X50" s="2" t="s">
        <v>398</v>
      </c>
    </row>
    <row r="51" spans="1:24" s="2" customFormat="1" ht="69" customHeight="1">
      <c r="A51" s="10">
        <v>42</v>
      </c>
      <c r="B51" s="13" t="s">
        <v>170</v>
      </c>
      <c r="C51" s="13" t="s">
        <v>171</v>
      </c>
      <c r="D51" s="13" t="s">
        <v>27</v>
      </c>
      <c r="E51" s="13" t="s">
        <v>144</v>
      </c>
      <c r="F51" s="14">
        <v>56521</v>
      </c>
      <c r="G51" s="15" t="s">
        <v>29</v>
      </c>
      <c r="H51" s="13" t="s">
        <v>30</v>
      </c>
      <c r="I51" s="19" t="s">
        <v>71</v>
      </c>
      <c r="J51" s="19" t="s">
        <v>145</v>
      </c>
      <c r="K51" s="13">
        <v>37.9</v>
      </c>
      <c r="L51" s="13">
        <v>1.24</v>
      </c>
      <c r="M51" s="13">
        <v>78.069999999999993</v>
      </c>
      <c r="N51" s="13"/>
      <c r="O51" s="13"/>
      <c r="P51" s="13" t="s">
        <v>68</v>
      </c>
      <c r="Q51" s="13">
        <v>20000</v>
      </c>
      <c r="R51" s="25">
        <v>75.8</v>
      </c>
      <c r="S51" s="13">
        <v>20600</v>
      </c>
      <c r="T51" s="13">
        <v>78.069999999999993</v>
      </c>
      <c r="U51" s="26">
        <f t="shared" si="2"/>
        <v>-2.27</v>
      </c>
      <c r="V51" s="27">
        <f t="shared" si="3"/>
        <v>-2.9100000000000001E-2</v>
      </c>
      <c r="X51" s="2" t="s">
        <v>398</v>
      </c>
    </row>
    <row r="52" spans="1:24" s="2" customFormat="1" ht="69" customHeight="1">
      <c r="A52" s="10">
        <v>43</v>
      </c>
      <c r="B52" s="13" t="s">
        <v>172</v>
      </c>
      <c r="C52" s="13" t="s">
        <v>173</v>
      </c>
      <c r="D52" s="13" t="s">
        <v>27</v>
      </c>
      <c r="E52" s="13" t="s">
        <v>144</v>
      </c>
      <c r="F52" s="14">
        <v>56521</v>
      </c>
      <c r="G52" s="15" t="s">
        <v>29</v>
      </c>
      <c r="H52" s="13" t="s">
        <v>30</v>
      </c>
      <c r="I52" s="19" t="s">
        <v>71</v>
      </c>
      <c r="J52" s="19" t="s">
        <v>145</v>
      </c>
      <c r="K52" s="13">
        <v>37.9</v>
      </c>
      <c r="L52" s="13">
        <v>1.24</v>
      </c>
      <c r="M52" s="13">
        <v>78.069999999999993</v>
      </c>
      <c r="N52" s="13"/>
      <c r="O52" s="13"/>
      <c r="P52" s="13" t="s">
        <v>68</v>
      </c>
      <c r="Q52" s="13">
        <v>20000</v>
      </c>
      <c r="R52" s="25">
        <v>75.8</v>
      </c>
      <c r="S52" s="13">
        <v>20600</v>
      </c>
      <c r="T52" s="13">
        <v>78.069999999999993</v>
      </c>
      <c r="U52" s="26">
        <f t="shared" si="2"/>
        <v>-2.27</v>
      </c>
      <c r="V52" s="27">
        <f t="shared" si="3"/>
        <v>-2.9100000000000001E-2</v>
      </c>
      <c r="X52" s="2" t="s">
        <v>398</v>
      </c>
    </row>
    <row r="53" spans="1:24" s="2" customFormat="1" ht="69" customHeight="1">
      <c r="A53" s="10">
        <v>44</v>
      </c>
      <c r="B53" s="13" t="s">
        <v>174</v>
      </c>
      <c r="C53" s="13" t="s">
        <v>175</v>
      </c>
      <c r="D53" s="13" t="s">
        <v>27</v>
      </c>
      <c r="E53" s="13" t="s">
        <v>144</v>
      </c>
      <c r="F53" s="14">
        <v>56521</v>
      </c>
      <c r="G53" s="15" t="s">
        <v>29</v>
      </c>
      <c r="H53" s="13" t="s">
        <v>30</v>
      </c>
      <c r="I53" s="19" t="s">
        <v>71</v>
      </c>
      <c r="J53" s="19" t="s">
        <v>145</v>
      </c>
      <c r="K53" s="13">
        <v>37.9</v>
      </c>
      <c r="L53" s="13">
        <v>1.24</v>
      </c>
      <c r="M53" s="13">
        <v>78.069999999999993</v>
      </c>
      <c r="N53" s="13"/>
      <c r="O53" s="13"/>
      <c r="P53" s="13" t="s">
        <v>68</v>
      </c>
      <c r="Q53" s="13">
        <v>20000</v>
      </c>
      <c r="R53" s="25">
        <v>75.8</v>
      </c>
      <c r="S53" s="13">
        <v>20600</v>
      </c>
      <c r="T53" s="13">
        <v>78.069999999999993</v>
      </c>
      <c r="U53" s="26">
        <f t="shared" si="2"/>
        <v>-2.27</v>
      </c>
      <c r="V53" s="27">
        <f t="shared" si="3"/>
        <v>-2.9100000000000001E-2</v>
      </c>
      <c r="X53" s="2" t="s">
        <v>398</v>
      </c>
    </row>
    <row r="54" spans="1:24" s="2" customFormat="1" ht="69" customHeight="1">
      <c r="A54" s="10">
        <v>45</v>
      </c>
      <c r="B54" s="13" t="s">
        <v>176</v>
      </c>
      <c r="C54" s="13" t="s">
        <v>177</v>
      </c>
      <c r="D54" s="13" t="s">
        <v>27</v>
      </c>
      <c r="E54" s="13" t="s">
        <v>144</v>
      </c>
      <c r="F54" s="14">
        <v>56521</v>
      </c>
      <c r="G54" s="15" t="s">
        <v>29</v>
      </c>
      <c r="H54" s="13" t="s">
        <v>30</v>
      </c>
      <c r="I54" s="19" t="s">
        <v>71</v>
      </c>
      <c r="J54" s="19" t="s">
        <v>145</v>
      </c>
      <c r="K54" s="13">
        <v>37.9</v>
      </c>
      <c r="L54" s="13">
        <v>1.24</v>
      </c>
      <c r="M54" s="13">
        <v>78.069999999999993</v>
      </c>
      <c r="N54" s="13"/>
      <c r="O54" s="13"/>
      <c r="P54" s="13" t="s">
        <v>68</v>
      </c>
      <c r="Q54" s="13">
        <v>20000</v>
      </c>
      <c r="R54" s="25">
        <v>75.8</v>
      </c>
      <c r="S54" s="13">
        <v>20600</v>
      </c>
      <c r="T54" s="13">
        <v>78.069999999999993</v>
      </c>
      <c r="U54" s="26">
        <f t="shared" si="2"/>
        <v>-2.27</v>
      </c>
      <c r="V54" s="27">
        <f t="shared" si="3"/>
        <v>-2.9100000000000001E-2</v>
      </c>
      <c r="X54" s="2" t="s">
        <v>398</v>
      </c>
    </row>
    <row r="55" spans="1:24" s="2" customFormat="1" ht="69" customHeight="1">
      <c r="A55" s="10">
        <v>46</v>
      </c>
      <c r="B55" s="13" t="s">
        <v>178</v>
      </c>
      <c r="C55" s="13" t="s">
        <v>179</v>
      </c>
      <c r="D55" s="13" t="s">
        <v>27</v>
      </c>
      <c r="E55" s="13" t="s">
        <v>144</v>
      </c>
      <c r="F55" s="14">
        <v>56521</v>
      </c>
      <c r="G55" s="15" t="s">
        <v>29</v>
      </c>
      <c r="H55" s="13" t="s">
        <v>30</v>
      </c>
      <c r="I55" s="19" t="s">
        <v>71</v>
      </c>
      <c r="J55" s="19" t="s">
        <v>145</v>
      </c>
      <c r="K55" s="13">
        <v>51.21</v>
      </c>
      <c r="L55" s="13">
        <v>1.67</v>
      </c>
      <c r="M55" s="13">
        <v>105.49</v>
      </c>
      <c r="N55" s="13"/>
      <c r="O55" s="13"/>
      <c r="P55" s="13" t="s">
        <v>68</v>
      </c>
      <c r="Q55" s="13">
        <v>20000</v>
      </c>
      <c r="R55" s="25">
        <v>102.42</v>
      </c>
      <c r="S55" s="13">
        <v>20600</v>
      </c>
      <c r="T55" s="13">
        <v>105.49</v>
      </c>
      <c r="U55" s="26">
        <f t="shared" si="2"/>
        <v>-3.0699999999999901</v>
      </c>
      <c r="V55" s="27">
        <f t="shared" si="3"/>
        <v>-2.9100000000000001E-2</v>
      </c>
      <c r="X55" s="2" t="s">
        <v>398</v>
      </c>
    </row>
    <row r="56" spans="1:24" s="2" customFormat="1" ht="69" customHeight="1">
      <c r="A56" s="10">
        <v>47</v>
      </c>
      <c r="B56" s="13" t="s">
        <v>180</v>
      </c>
      <c r="C56" s="13" t="s">
        <v>181</v>
      </c>
      <c r="D56" s="13" t="s">
        <v>27</v>
      </c>
      <c r="E56" s="13" t="s">
        <v>144</v>
      </c>
      <c r="F56" s="14">
        <v>56521</v>
      </c>
      <c r="G56" s="15" t="s">
        <v>29</v>
      </c>
      <c r="H56" s="13" t="s">
        <v>30</v>
      </c>
      <c r="I56" s="19" t="s">
        <v>71</v>
      </c>
      <c r="J56" s="19" t="s">
        <v>145</v>
      </c>
      <c r="K56" s="13">
        <v>33.68</v>
      </c>
      <c r="L56" s="13">
        <v>1.1000000000000001</v>
      </c>
      <c r="M56" s="13">
        <v>69.38</v>
      </c>
      <c r="N56" s="13"/>
      <c r="O56" s="13"/>
      <c r="P56" s="13" t="s">
        <v>68</v>
      </c>
      <c r="Q56" s="13">
        <v>20000</v>
      </c>
      <c r="R56" s="25">
        <v>67.36</v>
      </c>
      <c r="S56" s="13">
        <v>20600</v>
      </c>
      <c r="T56" s="13">
        <v>69.38</v>
      </c>
      <c r="U56" s="26">
        <f t="shared" si="2"/>
        <v>-2.02</v>
      </c>
      <c r="V56" s="27">
        <f t="shared" si="3"/>
        <v>-2.9100000000000001E-2</v>
      </c>
      <c r="X56" s="2" t="s">
        <v>398</v>
      </c>
    </row>
    <row r="57" spans="1:24" s="2" customFormat="1" ht="69" customHeight="1">
      <c r="A57" s="10">
        <v>48</v>
      </c>
      <c r="B57" s="13" t="s">
        <v>182</v>
      </c>
      <c r="C57" s="13" t="s">
        <v>183</v>
      </c>
      <c r="D57" s="13" t="s">
        <v>27</v>
      </c>
      <c r="E57" s="13" t="s">
        <v>144</v>
      </c>
      <c r="F57" s="14">
        <v>56521</v>
      </c>
      <c r="G57" s="15" t="s">
        <v>29</v>
      </c>
      <c r="H57" s="13" t="s">
        <v>30</v>
      </c>
      <c r="I57" s="19" t="s">
        <v>71</v>
      </c>
      <c r="J57" s="19" t="s">
        <v>145</v>
      </c>
      <c r="K57" s="13">
        <v>33.68</v>
      </c>
      <c r="L57" s="13">
        <v>1.1000000000000001</v>
      </c>
      <c r="M57" s="13">
        <v>69.38</v>
      </c>
      <c r="N57" s="13"/>
      <c r="O57" s="13"/>
      <c r="P57" s="13" t="s">
        <v>68</v>
      </c>
      <c r="Q57" s="13">
        <v>20000</v>
      </c>
      <c r="R57" s="25">
        <v>67.36</v>
      </c>
      <c r="S57" s="13">
        <v>20600</v>
      </c>
      <c r="T57" s="13">
        <v>69.38</v>
      </c>
      <c r="U57" s="26">
        <f t="shared" si="2"/>
        <v>-2.02</v>
      </c>
      <c r="V57" s="27">
        <f t="shared" si="3"/>
        <v>-2.9100000000000001E-2</v>
      </c>
      <c r="X57" s="2" t="s">
        <v>398</v>
      </c>
    </row>
    <row r="58" spans="1:24" s="2" customFormat="1" ht="69" customHeight="1">
      <c r="A58" s="10">
        <v>49</v>
      </c>
      <c r="B58" s="13" t="s">
        <v>184</v>
      </c>
      <c r="C58" s="13" t="s">
        <v>185</v>
      </c>
      <c r="D58" s="13" t="s">
        <v>27</v>
      </c>
      <c r="E58" s="13" t="s">
        <v>144</v>
      </c>
      <c r="F58" s="14">
        <v>56521</v>
      </c>
      <c r="G58" s="15" t="s">
        <v>29</v>
      </c>
      <c r="H58" s="13" t="s">
        <v>30</v>
      </c>
      <c r="I58" s="19" t="s">
        <v>71</v>
      </c>
      <c r="J58" s="19" t="s">
        <v>145</v>
      </c>
      <c r="K58" s="13">
        <v>33.68</v>
      </c>
      <c r="L58" s="13">
        <v>1.1000000000000001</v>
      </c>
      <c r="M58" s="13">
        <v>69.38</v>
      </c>
      <c r="N58" s="13"/>
      <c r="O58" s="13"/>
      <c r="P58" s="13" t="s">
        <v>68</v>
      </c>
      <c r="Q58" s="13">
        <v>20000</v>
      </c>
      <c r="R58" s="25">
        <v>67.36</v>
      </c>
      <c r="S58" s="13">
        <v>20600</v>
      </c>
      <c r="T58" s="13">
        <v>69.38</v>
      </c>
      <c r="U58" s="26">
        <f t="shared" si="2"/>
        <v>-2.02</v>
      </c>
      <c r="V58" s="27">
        <f t="shared" si="3"/>
        <v>-2.9100000000000001E-2</v>
      </c>
      <c r="X58" s="2" t="s">
        <v>398</v>
      </c>
    </row>
    <row r="59" spans="1:24" s="2" customFormat="1" ht="69" customHeight="1">
      <c r="A59" s="10">
        <v>50</v>
      </c>
      <c r="B59" s="13" t="s">
        <v>186</v>
      </c>
      <c r="C59" s="13" t="s">
        <v>187</v>
      </c>
      <c r="D59" s="13" t="s">
        <v>27</v>
      </c>
      <c r="E59" s="13" t="s">
        <v>144</v>
      </c>
      <c r="F59" s="14">
        <v>56521</v>
      </c>
      <c r="G59" s="15" t="s">
        <v>29</v>
      </c>
      <c r="H59" s="13" t="s">
        <v>30</v>
      </c>
      <c r="I59" s="19" t="s">
        <v>71</v>
      </c>
      <c r="J59" s="19" t="s">
        <v>145</v>
      </c>
      <c r="K59" s="13">
        <v>33.68</v>
      </c>
      <c r="L59" s="13">
        <v>1.1000000000000001</v>
      </c>
      <c r="M59" s="13">
        <v>69.38</v>
      </c>
      <c r="N59" s="13"/>
      <c r="O59" s="13"/>
      <c r="P59" s="13" t="s">
        <v>68</v>
      </c>
      <c r="Q59" s="13">
        <v>20000</v>
      </c>
      <c r="R59" s="25">
        <v>67.36</v>
      </c>
      <c r="S59" s="13">
        <v>20600</v>
      </c>
      <c r="T59" s="13">
        <v>69.38</v>
      </c>
      <c r="U59" s="26">
        <f t="shared" si="2"/>
        <v>-2.02</v>
      </c>
      <c r="V59" s="27">
        <f t="shared" si="3"/>
        <v>-2.9100000000000001E-2</v>
      </c>
      <c r="X59" s="2" t="s">
        <v>398</v>
      </c>
    </row>
    <row r="60" spans="1:24" s="2" customFormat="1" ht="69" customHeight="1">
      <c r="A60" s="10">
        <v>51</v>
      </c>
      <c r="B60" s="13" t="s">
        <v>188</v>
      </c>
      <c r="C60" s="13" t="s">
        <v>189</v>
      </c>
      <c r="D60" s="13" t="s">
        <v>27</v>
      </c>
      <c r="E60" s="13" t="s">
        <v>144</v>
      </c>
      <c r="F60" s="14">
        <v>56521</v>
      </c>
      <c r="G60" s="15" t="s">
        <v>29</v>
      </c>
      <c r="H60" s="13" t="s">
        <v>30</v>
      </c>
      <c r="I60" s="19" t="s">
        <v>71</v>
      </c>
      <c r="J60" s="19" t="s">
        <v>145</v>
      </c>
      <c r="K60" s="13">
        <v>33.68</v>
      </c>
      <c r="L60" s="13">
        <v>1.1000000000000001</v>
      </c>
      <c r="M60" s="13">
        <v>69.38</v>
      </c>
      <c r="N60" s="13"/>
      <c r="O60" s="13"/>
      <c r="P60" s="13" t="s">
        <v>68</v>
      </c>
      <c r="Q60" s="13">
        <v>20000</v>
      </c>
      <c r="R60" s="25">
        <v>67.36</v>
      </c>
      <c r="S60" s="13">
        <v>20600</v>
      </c>
      <c r="T60" s="13">
        <v>69.38</v>
      </c>
      <c r="U60" s="26">
        <f t="shared" si="2"/>
        <v>-2.02</v>
      </c>
      <c r="V60" s="27">
        <f t="shared" si="3"/>
        <v>-2.9100000000000001E-2</v>
      </c>
      <c r="X60" s="2" t="s">
        <v>398</v>
      </c>
    </row>
    <row r="61" spans="1:24" s="2" customFormat="1" ht="69" customHeight="1">
      <c r="A61" s="10">
        <v>52</v>
      </c>
      <c r="B61" s="13" t="s">
        <v>190</v>
      </c>
      <c r="C61" s="13" t="s">
        <v>191</v>
      </c>
      <c r="D61" s="13" t="s">
        <v>27</v>
      </c>
      <c r="E61" s="13" t="s">
        <v>144</v>
      </c>
      <c r="F61" s="14">
        <v>56521</v>
      </c>
      <c r="G61" s="15" t="s">
        <v>29</v>
      </c>
      <c r="H61" s="13" t="s">
        <v>30</v>
      </c>
      <c r="I61" s="19" t="s">
        <v>71</v>
      </c>
      <c r="J61" s="19" t="s">
        <v>145</v>
      </c>
      <c r="K61" s="13">
        <v>33.68</v>
      </c>
      <c r="L61" s="13">
        <v>1.1000000000000001</v>
      </c>
      <c r="M61" s="13">
        <v>69.38</v>
      </c>
      <c r="N61" s="13"/>
      <c r="O61" s="13"/>
      <c r="P61" s="13" t="s">
        <v>68</v>
      </c>
      <c r="Q61" s="13">
        <v>20000</v>
      </c>
      <c r="R61" s="25">
        <v>67.36</v>
      </c>
      <c r="S61" s="13">
        <v>20600</v>
      </c>
      <c r="T61" s="13">
        <v>69.38</v>
      </c>
      <c r="U61" s="26">
        <f t="shared" si="2"/>
        <v>-2.02</v>
      </c>
      <c r="V61" s="27">
        <f t="shared" si="3"/>
        <v>-2.9100000000000001E-2</v>
      </c>
      <c r="X61" s="2" t="s">
        <v>398</v>
      </c>
    </row>
    <row r="62" spans="1:24" s="2" customFormat="1" ht="69" customHeight="1">
      <c r="A62" s="10">
        <v>53</v>
      </c>
      <c r="B62" s="13" t="s">
        <v>192</v>
      </c>
      <c r="C62" s="13" t="s">
        <v>193</v>
      </c>
      <c r="D62" s="13" t="s">
        <v>27</v>
      </c>
      <c r="E62" s="13" t="s">
        <v>144</v>
      </c>
      <c r="F62" s="14">
        <v>56521</v>
      </c>
      <c r="G62" s="15" t="s">
        <v>29</v>
      </c>
      <c r="H62" s="13" t="s">
        <v>30</v>
      </c>
      <c r="I62" s="19" t="s">
        <v>71</v>
      </c>
      <c r="J62" s="19" t="s">
        <v>145</v>
      </c>
      <c r="K62" s="13">
        <v>33.68</v>
      </c>
      <c r="L62" s="13">
        <v>1.1000000000000001</v>
      </c>
      <c r="M62" s="13">
        <v>69.38</v>
      </c>
      <c r="N62" s="13"/>
      <c r="O62" s="13"/>
      <c r="P62" s="13" t="s">
        <v>68</v>
      </c>
      <c r="Q62" s="13">
        <v>20000</v>
      </c>
      <c r="R62" s="25">
        <v>67.36</v>
      </c>
      <c r="S62" s="13">
        <v>20600</v>
      </c>
      <c r="T62" s="13">
        <v>69.38</v>
      </c>
      <c r="U62" s="26">
        <f t="shared" si="2"/>
        <v>-2.02</v>
      </c>
      <c r="V62" s="27">
        <f t="shared" si="3"/>
        <v>-2.9100000000000001E-2</v>
      </c>
      <c r="X62" s="2" t="s">
        <v>398</v>
      </c>
    </row>
    <row r="63" spans="1:24" s="2" customFormat="1" ht="69" customHeight="1">
      <c r="A63" s="10">
        <v>54</v>
      </c>
      <c r="B63" s="13" t="s">
        <v>194</v>
      </c>
      <c r="C63" s="13" t="s">
        <v>195</v>
      </c>
      <c r="D63" s="13" t="s">
        <v>27</v>
      </c>
      <c r="E63" s="13" t="s">
        <v>144</v>
      </c>
      <c r="F63" s="14">
        <v>56521</v>
      </c>
      <c r="G63" s="15" t="s">
        <v>29</v>
      </c>
      <c r="H63" s="13" t="s">
        <v>30</v>
      </c>
      <c r="I63" s="19" t="s">
        <v>71</v>
      </c>
      <c r="J63" s="19" t="s">
        <v>145</v>
      </c>
      <c r="K63" s="13">
        <v>33.68</v>
      </c>
      <c r="L63" s="13">
        <v>1.1000000000000001</v>
      </c>
      <c r="M63" s="13">
        <v>69.38</v>
      </c>
      <c r="N63" s="13"/>
      <c r="O63" s="13"/>
      <c r="P63" s="13" t="s">
        <v>68</v>
      </c>
      <c r="Q63" s="13">
        <v>20000</v>
      </c>
      <c r="R63" s="25">
        <v>67.36</v>
      </c>
      <c r="S63" s="13">
        <v>20600</v>
      </c>
      <c r="T63" s="13">
        <v>69.38</v>
      </c>
      <c r="U63" s="26">
        <f t="shared" si="2"/>
        <v>-2.02</v>
      </c>
      <c r="V63" s="27">
        <f t="shared" si="3"/>
        <v>-2.9100000000000001E-2</v>
      </c>
      <c r="X63" s="2" t="s">
        <v>398</v>
      </c>
    </row>
    <row r="64" spans="1:24" s="2" customFormat="1" ht="69" customHeight="1">
      <c r="A64" s="10">
        <v>55</v>
      </c>
      <c r="B64" s="13" t="s">
        <v>196</v>
      </c>
      <c r="C64" s="13" t="s">
        <v>197</v>
      </c>
      <c r="D64" s="13" t="s">
        <v>27</v>
      </c>
      <c r="E64" s="13" t="s">
        <v>144</v>
      </c>
      <c r="F64" s="14">
        <v>56521</v>
      </c>
      <c r="G64" s="15" t="s">
        <v>29</v>
      </c>
      <c r="H64" s="13" t="s">
        <v>30</v>
      </c>
      <c r="I64" s="19" t="s">
        <v>71</v>
      </c>
      <c r="J64" s="19" t="s">
        <v>198</v>
      </c>
      <c r="K64" s="13">
        <v>37.9</v>
      </c>
      <c r="L64" s="13">
        <v>1.24</v>
      </c>
      <c r="M64" s="13">
        <v>100.06</v>
      </c>
      <c r="N64" s="13"/>
      <c r="O64" s="13"/>
      <c r="P64" s="13" t="s">
        <v>68</v>
      </c>
      <c r="Q64" s="13">
        <v>24100</v>
      </c>
      <c r="R64" s="25">
        <v>91.34</v>
      </c>
      <c r="S64" s="13">
        <v>26400</v>
      </c>
      <c r="T64" s="13">
        <v>100.06</v>
      </c>
      <c r="U64" s="26">
        <f t="shared" si="2"/>
        <v>-8.7200000000000006</v>
      </c>
      <c r="V64" s="27">
        <f t="shared" si="3"/>
        <v>-8.7099999999999997E-2</v>
      </c>
      <c r="X64" s="2" t="s">
        <v>398</v>
      </c>
    </row>
    <row r="65" spans="1:24" s="2" customFormat="1" ht="69" customHeight="1">
      <c r="A65" s="10">
        <v>56</v>
      </c>
      <c r="B65" s="13" t="s">
        <v>200</v>
      </c>
      <c r="C65" s="13" t="s">
        <v>201</v>
      </c>
      <c r="D65" s="13" t="s">
        <v>27</v>
      </c>
      <c r="E65" s="13" t="s">
        <v>144</v>
      </c>
      <c r="F65" s="14">
        <v>56521</v>
      </c>
      <c r="G65" s="15" t="s">
        <v>29</v>
      </c>
      <c r="H65" s="13" t="s">
        <v>30</v>
      </c>
      <c r="I65" s="19" t="s">
        <v>71</v>
      </c>
      <c r="J65" s="19" t="s">
        <v>198</v>
      </c>
      <c r="K65" s="13">
        <v>37.9</v>
      </c>
      <c r="L65" s="13">
        <v>1.24</v>
      </c>
      <c r="M65" s="13">
        <v>100.06</v>
      </c>
      <c r="N65" s="13"/>
      <c r="O65" s="13"/>
      <c r="P65" s="13" t="s">
        <v>68</v>
      </c>
      <c r="Q65" s="13">
        <v>24100</v>
      </c>
      <c r="R65" s="25">
        <v>91.34</v>
      </c>
      <c r="S65" s="13">
        <v>26400</v>
      </c>
      <c r="T65" s="13">
        <v>100.06</v>
      </c>
      <c r="U65" s="26">
        <f t="shared" si="2"/>
        <v>-8.7200000000000006</v>
      </c>
      <c r="V65" s="27">
        <f t="shared" si="3"/>
        <v>-8.7099999999999997E-2</v>
      </c>
      <c r="X65" s="2" t="s">
        <v>398</v>
      </c>
    </row>
    <row r="66" spans="1:24" s="2" customFormat="1" ht="69" customHeight="1">
      <c r="A66" s="10">
        <v>57</v>
      </c>
      <c r="B66" s="13" t="s">
        <v>202</v>
      </c>
      <c r="C66" s="13" t="s">
        <v>203</v>
      </c>
      <c r="D66" s="13" t="s">
        <v>27</v>
      </c>
      <c r="E66" s="13" t="s">
        <v>144</v>
      </c>
      <c r="F66" s="14">
        <v>56521</v>
      </c>
      <c r="G66" s="15" t="s">
        <v>29</v>
      </c>
      <c r="H66" s="13" t="s">
        <v>30</v>
      </c>
      <c r="I66" s="19" t="s">
        <v>71</v>
      </c>
      <c r="J66" s="19" t="s">
        <v>204</v>
      </c>
      <c r="K66" s="13">
        <v>33.68</v>
      </c>
      <c r="L66" s="13">
        <v>1.1000000000000001</v>
      </c>
      <c r="M66" s="13">
        <v>69.38</v>
      </c>
      <c r="N66" s="13"/>
      <c r="O66" s="13"/>
      <c r="P66" s="13" t="s">
        <v>68</v>
      </c>
      <c r="Q66" s="13">
        <v>20000</v>
      </c>
      <c r="R66" s="25">
        <v>67.36</v>
      </c>
      <c r="S66" s="13">
        <v>20600</v>
      </c>
      <c r="T66" s="13">
        <v>69.38</v>
      </c>
      <c r="U66" s="26">
        <f t="shared" si="2"/>
        <v>-2.02</v>
      </c>
      <c r="V66" s="27">
        <f t="shared" si="3"/>
        <v>-2.9100000000000001E-2</v>
      </c>
      <c r="X66" s="2" t="s">
        <v>398</v>
      </c>
    </row>
    <row r="67" spans="1:24" s="2" customFormat="1" ht="69" customHeight="1">
      <c r="A67" s="10">
        <v>58</v>
      </c>
      <c r="B67" s="13" t="s">
        <v>205</v>
      </c>
      <c r="C67" s="13" t="s">
        <v>206</v>
      </c>
      <c r="D67" s="13" t="s">
        <v>27</v>
      </c>
      <c r="E67" s="13" t="s">
        <v>144</v>
      </c>
      <c r="F67" s="14">
        <v>56521</v>
      </c>
      <c r="G67" s="15" t="s">
        <v>29</v>
      </c>
      <c r="H67" s="13" t="s">
        <v>30</v>
      </c>
      <c r="I67" s="19" t="s">
        <v>71</v>
      </c>
      <c r="J67" s="19" t="s">
        <v>204</v>
      </c>
      <c r="K67" s="13">
        <v>33.68</v>
      </c>
      <c r="L67" s="13">
        <v>1.1000000000000001</v>
      </c>
      <c r="M67" s="13">
        <v>69.38</v>
      </c>
      <c r="N67" s="13"/>
      <c r="O67" s="13"/>
      <c r="P67" s="13" t="s">
        <v>68</v>
      </c>
      <c r="Q67" s="13">
        <v>20000</v>
      </c>
      <c r="R67" s="25">
        <v>67.36</v>
      </c>
      <c r="S67" s="13">
        <v>20600</v>
      </c>
      <c r="T67" s="13">
        <v>69.38</v>
      </c>
      <c r="U67" s="26">
        <f t="shared" si="2"/>
        <v>-2.02</v>
      </c>
      <c r="V67" s="27">
        <f t="shared" si="3"/>
        <v>-2.9100000000000001E-2</v>
      </c>
      <c r="X67" s="2" t="s">
        <v>398</v>
      </c>
    </row>
    <row r="68" spans="1:24" s="2" customFormat="1" ht="41.1" customHeight="1">
      <c r="A68" s="10">
        <v>59</v>
      </c>
      <c r="B68" s="13" t="s">
        <v>207</v>
      </c>
      <c r="C68" s="13" t="s">
        <v>208</v>
      </c>
      <c r="D68" s="13" t="s">
        <v>27</v>
      </c>
      <c r="E68" s="13" t="s">
        <v>54</v>
      </c>
      <c r="F68" s="36"/>
      <c r="G68" s="15" t="s">
        <v>29</v>
      </c>
      <c r="H68" s="13" t="s">
        <v>30</v>
      </c>
      <c r="I68" s="19" t="s">
        <v>54</v>
      </c>
      <c r="J68" s="19" t="s">
        <v>209</v>
      </c>
      <c r="K68" s="13">
        <v>116.2</v>
      </c>
      <c r="L68" s="13" t="s">
        <v>39</v>
      </c>
      <c r="M68" s="13">
        <v>793.65</v>
      </c>
      <c r="N68" s="13"/>
      <c r="O68" s="13"/>
      <c r="P68" s="13" t="s">
        <v>56</v>
      </c>
      <c r="Q68" s="13">
        <v>70300</v>
      </c>
      <c r="R68" s="25">
        <v>816.89</v>
      </c>
      <c r="S68" s="13">
        <v>68300</v>
      </c>
      <c r="T68" s="13">
        <v>793.65</v>
      </c>
      <c r="U68" s="26">
        <f t="shared" si="2"/>
        <v>23.24</v>
      </c>
      <c r="V68" s="27">
        <f t="shared" si="3"/>
        <v>2.93E-2</v>
      </c>
      <c r="X68" s="2" t="s">
        <v>397</v>
      </c>
    </row>
    <row r="69" spans="1:24" s="2" customFormat="1" ht="41.1" customHeight="1">
      <c r="A69" s="10">
        <v>60</v>
      </c>
      <c r="B69" s="13" t="s">
        <v>210</v>
      </c>
      <c r="C69" s="13" t="s">
        <v>211</v>
      </c>
      <c r="D69" s="13" t="s">
        <v>27</v>
      </c>
      <c r="E69" s="13" t="s">
        <v>212</v>
      </c>
      <c r="F69" s="14" t="s">
        <v>39</v>
      </c>
      <c r="G69" s="15" t="s">
        <v>213</v>
      </c>
      <c r="H69" s="13" t="s">
        <v>30</v>
      </c>
      <c r="I69" s="19" t="s">
        <v>71</v>
      </c>
      <c r="J69" s="19" t="s">
        <v>139</v>
      </c>
      <c r="K69" s="13">
        <v>2741.15</v>
      </c>
      <c r="L69" s="13">
        <v>17045.560000000001</v>
      </c>
      <c r="M69" s="13">
        <v>2813.82</v>
      </c>
      <c r="N69" s="13">
        <v>25</v>
      </c>
      <c r="O69" s="13">
        <v>22.5</v>
      </c>
      <c r="P69" s="13" t="s">
        <v>214</v>
      </c>
      <c r="Q69" s="13" t="s">
        <v>39</v>
      </c>
      <c r="R69" s="13">
        <v>2824</v>
      </c>
      <c r="S69" s="13">
        <v>0</v>
      </c>
      <c r="T69" s="13">
        <v>2813.82</v>
      </c>
      <c r="U69" s="26">
        <f t="shared" si="2"/>
        <v>10.179999999999801</v>
      </c>
      <c r="V69" s="27">
        <f t="shared" si="3"/>
        <v>3.5999999999999999E-3</v>
      </c>
      <c r="X69" s="2" t="s">
        <v>395</v>
      </c>
    </row>
    <row r="70" spans="1:24" s="2" customFormat="1" ht="41.1" customHeight="1">
      <c r="A70" s="10">
        <v>61</v>
      </c>
      <c r="B70" s="13" t="s">
        <v>215</v>
      </c>
      <c r="C70" s="13" t="s">
        <v>216</v>
      </c>
      <c r="D70" s="13" t="s">
        <v>27</v>
      </c>
      <c r="E70" s="13" t="s">
        <v>52</v>
      </c>
      <c r="F70" s="14">
        <v>63401</v>
      </c>
      <c r="G70" s="15" t="s">
        <v>29</v>
      </c>
      <c r="H70" s="13" t="s">
        <v>30</v>
      </c>
      <c r="I70" s="19" t="s">
        <v>54</v>
      </c>
      <c r="J70" s="19" t="s">
        <v>217</v>
      </c>
      <c r="K70" s="13">
        <v>157.65</v>
      </c>
      <c r="L70" s="13">
        <v>14.25</v>
      </c>
      <c r="M70" s="13">
        <v>299.54000000000002</v>
      </c>
      <c r="N70" s="13"/>
      <c r="O70" s="13"/>
      <c r="P70" s="13"/>
      <c r="Q70" s="24">
        <v>19200</v>
      </c>
      <c r="R70" s="25">
        <v>302.69</v>
      </c>
      <c r="S70" s="13">
        <v>19000</v>
      </c>
      <c r="T70" s="13">
        <v>299.54000000000002</v>
      </c>
      <c r="U70" s="26">
        <f t="shared" si="2"/>
        <v>3.1499999999999799</v>
      </c>
      <c r="V70" s="27">
        <f t="shared" si="3"/>
        <v>1.0500000000000001E-2</v>
      </c>
      <c r="X70" s="2" t="s">
        <v>398</v>
      </c>
    </row>
    <row r="71" spans="1:24" s="2" customFormat="1" ht="41.1" customHeight="1">
      <c r="A71" s="10">
        <v>62</v>
      </c>
      <c r="B71" s="13" t="s">
        <v>218</v>
      </c>
      <c r="C71" s="13" t="s">
        <v>219</v>
      </c>
      <c r="D71" s="13" t="s">
        <v>27</v>
      </c>
      <c r="E71" s="13" t="s">
        <v>52</v>
      </c>
      <c r="F71" s="14">
        <v>63401</v>
      </c>
      <c r="G71" s="15" t="s">
        <v>29</v>
      </c>
      <c r="H71" s="13" t="s">
        <v>30</v>
      </c>
      <c r="I71" s="19" t="s">
        <v>54</v>
      </c>
      <c r="J71" s="19" t="s">
        <v>220</v>
      </c>
      <c r="K71" s="13">
        <v>143.49</v>
      </c>
      <c r="L71" s="13">
        <v>13.32</v>
      </c>
      <c r="M71" s="13">
        <v>272.63</v>
      </c>
      <c r="N71" s="13"/>
      <c r="O71" s="13"/>
      <c r="P71" s="13"/>
      <c r="Q71" s="24">
        <v>19200</v>
      </c>
      <c r="R71" s="25">
        <v>275.5</v>
      </c>
      <c r="S71" s="13">
        <v>19000</v>
      </c>
      <c r="T71" s="13">
        <v>272.63</v>
      </c>
      <c r="U71" s="26">
        <f t="shared" ref="U71:U102" si="4">R71-T71</f>
        <v>2.87</v>
      </c>
      <c r="V71" s="27">
        <f t="shared" ref="V71:V102" si="5">ROUND(U71/T71,4)</f>
        <v>1.0500000000000001E-2</v>
      </c>
      <c r="X71" s="2" t="s">
        <v>398</v>
      </c>
    </row>
    <row r="72" spans="1:24" s="2" customFormat="1" ht="41.1" customHeight="1">
      <c r="A72" s="10">
        <v>63</v>
      </c>
      <c r="B72" s="13" t="s">
        <v>221</v>
      </c>
      <c r="C72" s="13" t="s">
        <v>222</v>
      </c>
      <c r="D72" s="13" t="s">
        <v>27</v>
      </c>
      <c r="E72" s="13" t="s">
        <v>52</v>
      </c>
      <c r="F72" s="14">
        <v>63401</v>
      </c>
      <c r="G72" s="15" t="s">
        <v>29</v>
      </c>
      <c r="H72" s="13" t="s">
        <v>30</v>
      </c>
      <c r="I72" s="19" t="s">
        <v>54</v>
      </c>
      <c r="J72" s="19" t="s">
        <v>223</v>
      </c>
      <c r="K72" s="13">
        <v>206.49</v>
      </c>
      <c r="L72" s="13">
        <v>19.170000000000002</v>
      </c>
      <c r="M72" s="13">
        <v>367.55</v>
      </c>
      <c r="N72" s="13"/>
      <c r="O72" s="13"/>
      <c r="P72" s="13"/>
      <c r="Q72" s="24">
        <v>18100</v>
      </c>
      <c r="R72" s="25">
        <v>373.75</v>
      </c>
      <c r="S72" s="13">
        <v>17800</v>
      </c>
      <c r="T72" s="13">
        <v>367.55</v>
      </c>
      <c r="U72" s="26">
        <f t="shared" si="4"/>
        <v>6.1999999999999904</v>
      </c>
      <c r="V72" s="27">
        <f t="shared" si="5"/>
        <v>1.6899999999999998E-2</v>
      </c>
      <c r="X72" s="2" t="s">
        <v>398</v>
      </c>
    </row>
    <row r="73" spans="1:24" s="2" customFormat="1" ht="41.1" customHeight="1">
      <c r="A73" s="10">
        <v>64</v>
      </c>
      <c r="B73" s="13" t="s">
        <v>224</v>
      </c>
      <c r="C73" s="13" t="s">
        <v>225</v>
      </c>
      <c r="D73" s="13" t="s">
        <v>27</v>
      </c>
      <c r="E73" s="13" t="s">
        <v>52</v>
      </c>
      <c r="F73" s="14">
        <v>58921</v>
      </c>
      <c r="G73" s="15" t="s">
        <v>29</v>
      </c>
      <c r="H73" s="13" t="s">
        <v>30</v>
      </c>
      <c r="I73" s="19" t="s">
        <v>54</v>
      </c>
      <c r="J73" s="19" t="s">
        <v>226</v>
      </c>
      <c r="K73" s="13">
        <v>82</v>
      </c>
      <c r="L73" s="13">
        <v>18.010000000000002</v>
      </c>
      <c r="M73" s="13">
        <v>68.58</v>
      </c>
      <c r="N73" s="13"/>
      <c r="O73" s="13"/>
      <c r="P73" s="13" t="s">
        <v>56</v>
      </c>
      <c r="Q73" s="24">
        <v>9600</v>
      </c>
      <c r="R73" s="25">
        <v>78.72</v>
      </c>
      <c r="S73" s="13">
        <v>8363</v>
      </c>
      <c r="T73" s="13">
        <v>68.58</v>
      </c>
      <c r="U73" s="26">
        <f t="shared" si="4"/>
        <v>10.14</v>
      </c>
      <c r="V73" s="27">
        <f t="shared" si="5"/>
        <v>0.1479</v>
      </c>
      <c r="X73" s="2" t="s">
        <v>399</v>
      </c>
    </row>
    <row r="74" spans="1:24" s="2" customFormat="1" ht="41.1" customHeight="1">
      <c r="A74" s="10">
        <v>65</v>
      </c>
      <c r="B74" s="13" t="s">
        <v>227</v>
      </c>
      <c r="C74" s="13" t="s">
        <v>228</v>
      </c>
      <c r="D74" s="13" t="s">
        <v>27</v>
      </c>
      <c r="E74" s="13" t="s">
        <v>52</v>
      </c>
      <c r="F74" s="14">
        <v>58921</v>
      </c>
      <c r="G74" s="15" t="s">
        <v>29</v>
      </c>
      <c r="H74" s="13" t="s">
        <v>30</v>
      </c>
      <c r="I74" s="19" t="s">
        <v>54</v>
      </c>
      <c r="J74" s="19" t="s">
        <v>229</v>
      </c>
      <c r="K74" s="13">
        <v>78.7</v>
      </c>
      <c r="L74" s="13">
        <v>17.28</v>
      </c>
      <c r="M74" s="13">
        <v>65.819999999999993</v>
      </c>
      <c r="N74" s="13"/>
      <c r="O74" s="13"/>
      <c r="P74" s="13" t="s">
        <v>56</v>
      </c>
      <c r="Q74" s="24">
        <v>9600</v>
      </c>
      <c r="R74" s="25">
        <v>75.55</v>
      </c>
      <c r="S74" s="13">
        <v>8363</v>
      </c>
      <c r="T74" s="13">
        <v>65.819999999999993</v>
      </c>
      <c r="U74" s="26">
        <f t="shared" si="4"/>
        <v>9.73</v>
      </c>
      <c r="V74" s="27">
        <f t="shared" si="5"/>
        <v>0.14779999999999999</v>
      </c>
      <c r="X74" s="2" t="s">
        <v>399</v>
      </c>
    </row>
    <row r="75" spans="1:24" s="2" customFormat="1" ht="41.1" customHeight="1">
      <c r="A75" s="10">
        <v>66</v>
      </c>
      <c r="B75" s="13" t="s">
        <v>230</v>
      </c>
      <c r="C75" s="13" t="s">
        <v>231</v>
      </c>
      <c r="D75" s="13" t="s">
        <v>27</v>
      </c>
      <c r="E75" s="13" t="s">
        <v>52</v>
      </c>
      <c r="F75" s="14">
        <v>67065</v>
      </c>
      <c r="G75" s="15" t="s">
        <v>29</v>
      </c>
      <c r="H75" s="13" t="s">
        <v>30</v>
      </c>
      <c r="I75" s="19" t="s">
        <v>54</v>
      </c>
      <c r="J75" s="19" t="s">
        <v>232</v>
      </c>
      <c r="K75" s="13">
        <v>97.26</v>
      </c>
      <c r="L75" s="13">
        <v>13.02</v>
      </c>
      <c r="M75" s="13">
        <v>68.08</v>
      </c>
      <c r="N75" s="13">
        <v>10.49</v>
      </c>
      <c r="O75" s="13"/>
      <c r="P75" s="13" t="s">
        <v>56</v>
      </c>
      <c r="Q75" s="13">
        <v>7100</v>
      </c>
      <c r="R75" s="25">
        <v>69.05</v>
      </c>
      <c r="S75" s="13">
        <v>7000</v>
      </c>
      <c r="T75" s="13">
        <v>68.08</v>
      </c>
      <c r="U75" s="26">
        <f t="shared" si="4"/>
        <v>0.96999999999999897</v>
      </c>
      <c r="V75" s="27">
        <f t="shared" si="5"/>
        <v>1.4200000000000001E-2</v>
      </c>
      <c r="X75" s="2" t="s">
        <v>395</v>
      </c>
    </row>
    <row r="76" spans="1:24" s="2" customFormat="1" ht="41.1" customHeight="1">
      <c r="A76" s="10">
        <v>67</v>
      </c>
      <c r="B76" s="13" t="s">
        <v>233</v>
      </c>
      <c r="C76" s="13" t="s">
        <v>234</v>
      </c>
      <c r="D76" s="13" t="s">
        <v>27</v>
      </c>
      <c r="E76" s="13" t="s">
        <v>52</v>
      </c>
      <c r="F76" s="14">
        <v>67065</v>
      </c>
      <c r="G76" s="15" t="s">
        <v>29</v>
      </c>
      <c r="H76" s="13" t="s">
        <v>30</v>
      </c>
      <c r="I76" s="19" t="s">
        <v>54</v>
      </c>
      <c r="J76" s="19" t="s">
        <v>232</v>
      </c>
      <c r="K76" s="13">
        <v>65.069999999999993</v>
      </c>
      <c r="L76" s="13">
        <v>8.7100000000000009</v>
      </c>
      <c r="M76" s="13">
        <v>45.55</v>
      </c>
      <c r="N76" s="13">
        <v>10.49</v>
      </c>
      <c r="O76" s="13"/>
      <c r="P76" s="13" t="s">
        <v>56</v>
      </c>
      <c r="Q76" s="13">
        <v>7100</v>
      </c>
      <c r="R76" s="25">
        <v>46.2</v>
      </c>
      <c r="S76" s="13">
        <v>7000</v>
      </c>
      <c r="T76" s="13">
        <v>45.55</v>
      </c>
      <c r="U76" s="26">
        <f t="shared" si="4"/>
        <v>0.65000000000000602</v>
      </c>
      <c r="V76" s="27">
        <f t="shared" si="5"/>
        <v>1.43E-2</v>
      </c>
      <c r="X76" s="2" t="s">
        <v>395</v>
      </c>
    </row>
    <row r="77" spans="1:24" s="2" customFormat="1" ht="41.1" customHeight="1">
      <c r="A77" s="10">
        <v>68</v>
      </c>
      <c r="B77" s="13" t="s">
        <v>235</v>
      </c>
      <c r="C77" s="13" t="s">
        <v>236</v>
      </c>
      <c r="D77" s="13" t="s">
        <v>27</v>
      </c>
      <c r="E77" s="13" t="s">
        <v>52</v>
      </c>
      <c r="F77" s="14">
        <v>67065</v>
      </c>
      <c r="G77" s="15" t="s">
        <v>29</v>
      </c>
      <c r="H77" s="13" t="s">
        <v>30</v>
      </c>
      <c r="I77" s="19" t="s">
        <v>54</v>
      </c>
      <c r="J77" s="19" t="s">
        <v>232</v>
      </c>
      <c r="K77" s="13">
        <v>113.86</v>
      </c>
      <c r="L77" s="13">
        <v>15.242000000000001</v>
      </c>
      <c r="M77" s="13">
        <v>79.7</v>
      </c>
      <c r="N77" s="13">
        <v>10.49</v>
      </c>
      <c r="O77" s="13"/>
      <c r="P77" s="13" t="s">
        <v>56</v>
      </c>
      <c r="Q77" s="13">
        <v>7100</v>
      </c>
      <c r="R77" s="25">
        <v>80.84</v>
      </c>
      <c r="S77" s="13">
        <v>7000</v>
      </c>
      <c r="T77" s="13">
        <v>79.7</v>
      </c>
      <c r="U77" s="26">
        <f t="shared" si="4"/>
        <v>1.1399999999999999</v>
      </c>
      <c r="V77" s="27">
        <f t="shared" si="5"/>
        <v>1.43E-2</v>
      </c>
      <c r="X77" s="2" t="s">
        <v>395</v>
      </c>
    </row>
    <row r="78" spans="1:24" s="2" customFormat="1" ht="41.1" customHeight="1">
      <c r="A78" s="10">
        <v>69</v>
      </c>
      <c r="B78" s="13" t="s">
        <v>237</v>
      </c>
      <c r="C78" s="13" t="s">
        <v>238</v>
      </c>
      <c r="D78" s="13" t="s">
        <v>27</v>
      </c>
      <c r="E78" s="13" t="s">
        <v>52</v>
      </c>
      <c r="F78" s="14">
        <v>67065</v>
      </c>
      <c r="G78" s="15" t="s">
        <v>29</v>
      </c>
      <c r="H78" s="13" t="s">
        <v>30</v>
      </c>
      <c r="I78" s="19" t="s">
        <v>54</v>
      </c>
      <c r="J78" s="19" t="s">
        <v>232</v>
      </c>
      <c r="K78" s="13">
        <v>46.61</v>
      </c>
      <c r="L78" s="13">
        <v>6.2389999999999999</v>
      </c>
      <c r="M78" s="13">
        <v>32.630000000000003</v>
      </c>
      <c r="N78" s="13">
        <v>10.49</v>
      </c>
      <c r="O78" s="13"/>
      <c r="P78" s="13" t="s">
        <v>56</v>
      </c>
      <c r="Q78" s="13">
        <v>7100</v>
      </c>
      <c r="R78" s="25">
        <v>33.090000000000003</v>
      </c>
      <c r="S78" s="13">
        <v>7000</v>
      </c>
      <c r="T78" s="13">
        <v>32.630000000000003</v>
      </c>
      <c r="U78" s="26">
        <f t="shared" si="4"/>
        <v>0.46000000000000102</v>
      </c>
      <c r="V78" s="27">
        <f t="shared" si="5"/>
        <v>1.41E-2</v>
      </c>
      <c r="X78" s="2" t="s">
        <v>395</v>
      </c>
    </row>
    <row r="79" spans="1:24" s="2" customFormat="1" ht="41.1" customHeight="1">
      <c r="A79" s="10">
        <v>70</v>
      </c>
      <c r="B79" s="13" t="s">
        <v>239</v>
      </c>
      <c r="C79" s="13" t="s">
        <v>240</v>
      </c>
      <c r="D79" s="13" t="s">
        <v>27</v>
      </c>
      <c r="E79" s="13" t="s">
        <v>52</v>
      </c>
      <c r="F79" s="14">
        <v>67065</v>
      </c>
      <c r="G79" s="15" t="s">
        <v>29</v>
      </c>
      <c r="H79" s="13" t="s">
        <v>30</v>
      </c>
      <c r="I79" s="19" t="s">
        <v>54</v>
      </c>
      <c r="J79" s="19" t="s">
        <v>232</v>
      </c>
      <c r="K79" s="13">
        <v>140.26</v>
      </c>
      <c r="L79" s="13">
        <v>18.777000000000001</v>
      </c>
      <c r="M79" s="13">
        <v>98.18</v>
      </c>
      <c r="N79" s="13">
        <v>10.49</v>
      </c>
      <c r="O79" s="13"/>
      <c r="P79" s="13" t="s">
        <v>56</v>
      </c>
      <c r="Q79" s="13">
        <v>7100</v>
      </c>
      <c r="R79" s="25">
        <v>99.58</v>
      </c>
      <c r="S79" s="13">
        <v>7000</v>
      </c>
      <c r="T79" s="13">
        <v>98.18</v>
      </c>
      <c r="U79" s="26">
        <f t="shared" si="4"/>
        <v>1.3999999999999899</v>
      </c>
      <c r="V79" s="27">
        <f t="shared" si="5"/>
        <v>1.43E-2</v>
      </c>
      <c r="X79" s="2" t="s">
        <v>395</v>
      </c>
    </row>
    <row r="80" spans="1:24" s="2" customFormat="1" ht="41.1" customHeight="1">
      <c r="A80" s="10">
        <v>71</v>
      </c>
      <c r="B80" s="13" t="s">
        <v>241</v>
      </c>
      <c r="C80" s="13" t="s">
        <v>242</v>
      </c>
      <c r="D80" s="13" t="s">
        <v>27</v>
      </c>
      <c r="E80" s="13" t="s">
        <v>52</v>
      </c>
      <c r="F80" s="14">
        <v>67065</v>
      </c>
      <c r="G80" s="15" t="s">
        <v>29</v>
      </c>
      <c r="H80" s="13" t="s">
        <v>30</v>
      </c>
      <c r="I80" s="19" t="s">
        <v>54</v>
      </c>
      <c r="J80" s="19" t="s">
        <v>232</v>
      </c>
      <c r="K80" s="13">
        <v>115.78</v>
      </c>
      <c r="L80" s="13">
        <v>15.499000000000001</v>
      </c>
      <c r="M80" s="13">
        <v>81.05</v>
      </c>
      <c r="N80" s="13">
        <v>10.49</v>
      </c>
      <c r="O80" s="13"/>
      <c r="P80" s="13" t="s">
        <v>56</v>
      </c>
      <c r="Q80" s="13">
        <v>7100</v>
      </c>
      <c r="R80" s="25">
        <v>82.2</v>
      </c>
      <c r="S80" s="13">
        <v>7000</v>
      </c>
      <c r="T80" s="13">
        <v>81.05</v>
      </c>
      <c r="U80" s="26">
        <f t="shared" si="4"/>
        <v>1.1500000000000099</v>
      </c>
      <c r="V80" s="27">
        <f t="shared" si="5"/>
        <v>1.4200000000000001E-2</v>
      </c>
      <c r="X80" s="2" t="s">
        <v>395</v>
      </c>
    </row>
    <row r="81" spans="1:25" s="2" customFormat="1" ht="41.1" customHeight="1">
      <c r="A81" s="10">
        <v>72</v>
      </c>
      <c r="B81" s="13" t="s">
        <v>243</v>
      </c>
      <c r="C81" s="13" t="s">
        <v>244</v>
      </c>
      <c r="D81" s="13" t="s">
        <v>27</v>
      </c>
      <c r="E81" s="13" t="s">
        <v>52</v>
      </c>
      <c r="F81" s="14">
        <v>67065</v>
      </c>
      <c r="G81" s="15" t="s">
        <v>29</v>
      </c>
      <c r="H81" s="13" t="s">
        <v>30</v>
      </c>
      <c r="I81" s="19" t="s">
        <v>54</v>
      </c>
      <c r="J81" s="19" t="s">
        <v>232</v>
      </c>
      <c r="K81" s="13">
        <v>61.97</v>
      </c>
      <c r="L81" s="13">
        <v>8.2959999999999994</v>
      </c>
      <c r="M81" s="13">
        <v>43.38</v>
      </c>
      <c r="N81" s="13">
        <v>10.49</v>
      </c>
      <c r="O81" s="13"/>
      <c r="P81" s="13" t="s">
        <v>56</v>
      </c>
      <c r="Q81" s="13">
        <v>7100</v>
      </c>
      <c r="R81" s="25">
        <v>44</v>
      </c>
      <c r="S81" s="13">
        <v>7000</v>
      </c>
      <c r="T81" s="13">
        <v>43.38</v>
      </c>
      <c r="U81" s="26">
        <f t="shared" si="4"/>
        <v>0.619999999999997</v>
      </c>
      <c r="V81" s="27">
        <f t="shared" si="5"/>
        <v>1.43E-2</v>
      </c>
      <c r="X81" s="2" t="s">
        <v>395</v>
      </c>
      <c r="Y81" s="38"/>
    </row>
    <row r="82" spans="1:25" s="2" customFormat="1" ht="41.1" customHeight="1">
      <c r="A82" s="10">
        <v>73</v>
      </c>
      <c r="B82" s="13" t="s">
        <v>245</v>
      </c>
      <c r="C82" s="13" t="s">
        <v>246</v>
      </c>
      <c r="D82" s="13" t="s">
        <v>27</v>
      </c>
      <c r="E82" s="13" t="s">
        <v>52</v>
      </c>
      <c r="F82" s="14">
        <v>67065</v>
      </c>
      <c r="G82" s="15" t="s">
        <v>29</v>
      </c>
      <c r="H82" s="13" t="s">
        <v>30</v>
      </c>
      <c r="I82" s="19" t="s">
        <v>54</v>
      </c>
      <c r="J82" s="19" t="s">
        <v>232</v>
      </c>
      <c r="K82" s="13">
        <v>89.65</v>
      </c>
      <c r="L82" s="13">
        <v>12.000999999999999</v>
      </c>
      <c r="M82" s="13">
        <v>62.76</v>
      </c>
      <c r="N82" s="13">
        <v>10.49</v>
      </c>
      <c r="O82" s="13"/>
      <c r="P82" s="13" t="s">
        <v>56</v>
      </c>
      <c r="Q82" s="13">
        <v>7100</v>
      </c>
      <c r="R82" s="25">
        <v>63.65</v>
      </c>
      <c r="S82" s="13">
        <v>7000</v>
      </c>
      <c r="T82" s="13">
        <v>62.76</v>
      </c>
      <c r="U82" s="26">
        <f t="shared" si="4"/>
        <v>0.89000000000000101</v>
      </c>
      <c r="V82" s="27">
        <f t="shared" si="5"/>
        <v>1.4200000000000001E-2</v>
      </c>
      <c r="X82" s="2" t="s">
        <v>395</v>
      </c>
    </row>
    <row r="83" spans="1:25" s="2" customFormat="1" ht="41.1" customHeight="1">
      <c r="A83" s="10">
        <v>74</v>
      </c>
      <c r="B83" s="13" t="s">
        <v>247</v>
      </c>
      <c r="C83" s="13" t="s">
        <v>248</v>
      </c>
      <c r="D83" s="13" t="s">
        <v>27</v>
      </c>
      <c r="E83" s="13" t="s">
        <v>52</v>
      </c>
      <c r="F83" s="14">
        <v>67065</v>
      </c>
      <c r="G83" s="15" t="s">
        <v>29</v>
      </c>
      <c r="H83" s="13" t="s">
        <v>30</v>
      </c>
      <c r="I83" s="19" t="s">
        <v>54</v>
      </c>
      <c r="J83" s="19" t="s">
        <v>249</v>
      </c>
      <c r="K83" s="13">
        <v>113.86</v>
      </c>
      <c r="L83" s="13">
        <v>15.242000000000001</v>
      </c>
      <c r="M83" s="13">
        <v>79.7</v>
      </c>
      <c r="N83" s="13">
        <v>10.49</v>
      </c>
      <c r="O83" s="13"/>
      <c r="P83" s="13" t="s">
        <v>56</v>
      </c>
      <c r="Q83" s="13">
        <v>7100</v>
      </c>
      <c r="R83" s="25">
        <v>80.84</v>
      </c>
      <c r="S83" s="13">
        <v>7000</v>
      </c>
      <c r="T83" s="13">
        <v>79.7</v>
      </c>
      <c r="U83" s="26">
        <f t="shared" si="4"/>
        <v>1.1399999999999999</v>
      </c>
      <c r="V83" s="27">
        <f t="shared" si="5"/>
        <v>1.43E-2</v>
      </c>
      <c r="X83" s="2" t="s">
        <v>395</v>
      </c>
    </row>
    <row r="84" spans="1:25" s="2" customFormat="1" ht="41.1" customHeight="1">
      <c r="A84" s="10">
        <v>75</v>
      </c>
      <c r="B84" s="13" t="s">
        <v>250</v>
      </c>
      <c r="C84" s="13" t="s">
        <v>251</v>
      </c>
      <c r="D84" s="13" t="s">
        <v>27</v>
      </c>
      <c r="E84" s="13" t="s">
        <v>52</v>
      </c>
      <c r="F84" s="14">
        <v>67065</v>
      </c>
      <c r="G84" s="15" t="s">
        <v>29</v>
      </c>
      <c r="H84" s="13" t="s">
        <v>30</v>
      </c>
      <c r="I84" s="19" t="s">
        <v>54</v>
      </c>
      <c r="J84" s="19" t="s">
        <v>249</v>
      </c>
      <c r="K84" s="13">
        <v>46.61</v>
      </c>
      <c r="L84" s="13">
        <v>6.2389999999999999</v>
      </c>
      <c r="M84" s="13">
        <v>32.630000000000003</v>
      </c>
      <c r="N84" s="13">
        <v>10.49</v>
      </c>
      <c r="O84" s="13"/>
      <c r="P84" s="13" t="s">
        <v>56</v>
      </c>
      <c r="Q84" s="13">
        <v>7100</v>
      </c>
      <c r="R84" s="25">
        <v>33.090000000000003</v>
      </c>
      <c r="S84" s="13">
        <v>7000</v>
      </c>
      <c r="T84" s="13">
        <v>32.630000000000003</v>
      </c>
      <c r="U84" s="26">
        <f t="shared" si="4"/>
        <v>0.46000000000000102</v>
      </c>
      <c r="V84" s="27">
        <f t="shared" si="5"/>
        <v>1.41E-2</v>
      </c>
      <c r="X84" s="2" t="s">
        <v>395</v>
      </c>
    </row>
    <row r="85" spans="1:25" s="2" customFormat="1" ht="41.1" customHeight="1">
      <c r="A85" s="10">
        <v>76</v>
      </c>
      <c r="B85" s="13" t="s">
        <v>252</v>
      </c>
      <c r="C85" s="13" t="s">
        <v>253</v>
      </c>
      <c r="D85" s="13" t="s">
        <v>27</v>
      </c>
      <c r="E85" s="13" t="s">
        <v>52</v>
      </c>
      <c r="F85" s="14">
        <v>67065</v>
      </c>
      <c r="G85" s="15" t="s">
        <v>29</v>
      </c>
      <c r="H85" s="13" t="s">
        <v>30</v>
      </c>
      <c r="I85" s="19" t="s">
        <v>54</v>
      </c>
      <c r="J85" s="19" t="s">
        <v>249</v>
      </c>
      <c r="K85" s="13">
        <v>140.26</v>
      </c>
      <c r="L85" s="13">
        <v>18.777000000000001</v>
      </c>
      <c r="M85" s="13">
        <v>98.18</v>
      </c>
      <c r="N85" s="13">
        <v>10.49</v>
      </c>
      <c r="O85" s="13"/>
      <c r="P85" s="13" t="s">
        <v>56</v>
      </c>
      <c r="Q85" s="13">
        <v>7100</v>
      </c>
      <c r="R85" s="25">
        <v>99.58</v>
      </c>
      <c r="S85" s="13">
        <v>7000</v>
      </c>
      <c r="T85" s="13">
        <v>98.18</v>
      </c>
      <c r="U85" s="26">
        <f t="shared" si="4"/>
        <v>1.3999999999999899</v>
      </c>
      <c r="V85" s="27">
        <f t="shared" si="5"/>
        <v>1.43E-2</v>
      </c>
      <c r="X85" s="2" t="s">
        <v>395</v>
      </c>
    </row>
    <row r="86" spans="1:25" s="2" customFormat="1" ht="41.1" customHeight="1">
      <c r="A86" s="10">
        <v>77</v>
      </c>
      <c r="B86" s="13" t="s">
        <v>254</v>
      </c>
      <c r="C86" s="13" t="s">
        <v>255</v>
      </c>
      <c r="D86" s="13" t="s">
        <v>27</v>
      </c>
      <c r="E86" s="13" t="s">
        <v>52</v>
      </c>
      <c r="F86" s="14">
        <v>67065</v>
      </c>
      <c r="G86" s="15" t="s">
        <v>29</v>
      </c>
      <c r="H86" s="13" t="s">
        <v>30</v>
      </c>
      <c r="I86" s="19" t="s">
        <v>54</v>
      </c>
      <c r="J86" s="19" t="s">
        <v>249</v>
      </c>
      <c r="K86" s="13">
        <v>115.78</v>
      </c>
      <c r="L86" s="13">
        <v>15.499000000000001</v>
      </c>
      <c r="M86" s="13">
        <v>81.05</v>
      </c>
      <c r="N86" s="13">
        <v>10.49</v>
      </c>
      <c r="O86" s="13"/>
      <c r="P86" s="13" t="s">
        <v>56</v>
      </c>
      <c r="Q86" s="13">
        <v>7100</v>
      </c>
      <c r="R86" s="25">
        <v>82.2</v>
      </c>
      <c r="S86" s="13">
        <v>7000</v>
      </c>
      <c r="T86" s="13">
        <v>81.05</v>
      </c>
      <c r="U86" s="26">
        <f t="shared" si="4"/>
        <v>1.1500000000000099</v>
      </c>
      <c r="V86" s="27">
        <f t="shared" si="5"/>
        <v>1.4200000000000001E-2</v>
      </c>
      <c r="X86" s="2" t="s">
        <v>395</v>
      </c>
    </row>
    <row r="87" spans="1:25" s="2" customFormat="1" ht="41.1" customHeight="1">
      <c r="A87" s="10">
        <v>78</v>
      </c>
      <c r="B87" s="13" t="s">
        <v>256</v>
      </c>
      <c r="C87" s="13" t="s">
        <v>257</v>
      </c>
      <c r="D87" s="13" t="s">
        <v>27</v>
      </c>
      <c r="E87" s="13" t="s">
        <v>52</v>
      </c>
      <c r="F87" s="14">
        <v>67065</v>
      </c>
      <c r="G87" s="15" t="s">
        <v>29</v>
      </c>
      <c r="H87" s="13" t="s">
        <v>30</v>
      </c>
      <c r="I87" s="19" t="s">
        <v>54</v>
      </c>
      <c r="J87" s="19" t="s">
        <v>249</v>
      </c>
      <c r="K87" s="13">
        <v>61.97</v>
      </c>
      <c r="L87" s="13">
        <v>8.2959999999999994</v>
      </c>
      <c r="M87" s="13">
        <v>43.38</v>
      </c>
      <c r="N87" s="13">
        <v>10.49</v>
      </c>
      <c r="O87" s="13"/>
      <c r="P87" s="13" t="s">
        <v>56</v>
      </c>
      <c r="Q87" s="13">
        <v>7100</v>
      </c>
      <c r="R87" s="25">
        <v>44</v>
      </c>
      <c r="S87" s="13">
        <v>7000</v>
      </c>
      <c r="T87" s="13">
        <v>43.38</v>
      </c>
      <c r="U87" s="26">
        <f t="shared" si="4"/>
        <v>0.619999999999997</v>
      </c>
      <c r="V87" s="27">
        <f t="shared" si="5"/>
        <v>1.43E-2</v>
      </c>
      <c r="X87" s="2" t="s">
        <v>395</v>
      </c>
    </row>
    <row r="88" spans="1:25" s="2" customFormat="1" ht="41.1" customHeight="1">
      <c r="A88" s="10">
        <v>79</v>
      </c>
      <c r="B88" s="13" t="s">
        <v>258</v>
      </c>
      <c r="C88" s="13" t="s">
        <v>259</v>
      </c>
      <c r="D88" s="13" t="s">
        <v>27</v>
      </c>
      <c r="E88" s="13" t="s">
        <v>52</v>
      </c>
      <c r="F88" s="14">
        <v>67065</v>
      </c>
      <c r="G88" s="15" t="s">
        <v>29</v>
      </c>
      <c r="H88" s="13" t="s">
        <v>30</v>
      </c>
      <c r="I88" s="19" t="s">
        <v>54</v>
      </c>
      <c r="J88" s="19" t="s">
        <v>249</v>
      </c>
      <c r="K88" s="13">
        <v>89.65</v>
      </c>
      <c r="L88" s="13">
        <v>12.000999999999999</v>
      </c>
      <c r="M88" s="13">
        <v>62.76</v>
      </c>
      <c r="N88" s="13">
        <v>10.49</v>
      </c>
      <c r="O88" s="13"/>
      <c r="P88" s="13" t="s">
        <v>56</v>
      </c>
      <c r="Q88" s="13">
        <v>7100</v>
      </c>
      <c r="R88" s="25">
        <v>63.65</v>
      </c>
      <c r="S88" s="13">
        <v>7000</v>
      </c>
      <c r="T88" s="13">
        <v>62.76</v>
      </c>
      <c r="U88" s="26">
        <f t="shared" si="4"/>
        <v>0.89000000000000101</v>
      </c>
      <c r="V88" s="27">
        <f t="shared" si="5"/>
        <v>1.4200000000000001E-2</v>
      </c>
      <c r="X88" s="2" t="s">
        <v>395</v>
      </c>
    </row>
    <row r="89" spans="1:25" s="2" customFormat="1" ht="41.1" customHeight="1">
      <c r="A89" s="10">
        <v>80</v>
      </c>
      <c r="B89" s="13" t="s">
        <v>260</v>
      </c>
      <c r="C89" s="13" t="s">
        <v>261</v>
      </c>
      <c r="D89" s="13" t="s">
        <v>27</v>
      </c>
      <c r="E89" s="13" t="s">
        <v>52</v>
      </c>
      <c r="F89" s="14">
        <v>67065</v>
      </c>
      <c r="G89" s="15" t="s">
        <v>29</v>
      </c>
      <c r="H89" s="13" t="s">
        <v>30</v>
      </c>
      <c r="I89" s="19" t="s">
        <v>54</v>
      </c>
      <c r="J89" s="19" t="s">
        <v>262</v>
      </c>
      <c r="K89" s="13">
        <v>113.86</v>
      </c>
      <c r="L89" s="13">
        <v>15.242000000000001</v>
      </c>
      <c r="M89" s="13">
        <v>79.7</v>
      </c>
      <c r="N89" s="13">
        <v>10.49</v>
      </c>
      <c r="O89" s="13"/>
      <c r="P89" s="13" t="s">
        <v>56</v>
      </c>
      <c r="Q89" s="13">
        <v>7100</v>
      </c>
      <c r="R89" s="25">
        <v>80.84</v>
      </c>
      <c r="S89" s="13">
        <v>7000</v>
      </c>
      <c r="T89" s="13">
        <v>79.7</v>
      </c>
      <c r="U89" s="26">
        <f t="shared" si="4"/>
        <v>1.1399999999999999</v>
      </c>
      <c r="V89" s="27">
        <f t="shared" si="5"/>
        <v>1.43E-2</v>
      </c>
      <c r="X89" s="2" t="s">
        <v>395</v>
      </c>
    </row>
    <row r="90" spans="1:25" s="2" customFormat="1" ht="41.1" customHeight="1">
      <c r="A90" s="10">
        <v>81</v>
      </c>
      <c r="B90" s="13" t="s">
        <v>263</v>
      </c>
      <c r="C90" s="13" t="s">
        <v>264</v>
      </c>
      <c r="D90" s="13" t="s">
        <v>27</v>
      </c>
      <c r="E90" s="13" t="s">
        <v>52</v>
      </c>
      <c r="F90" s="14">
        <v>67065</v>
      </c>
      <c r="G90" s="15" t="s">
        <v>29</v>
      </c>
      <c r="H90" s="13" t="s">
        <v>30</v>
      </c>
      <c r="I90" s="19" t="s">
        <v>54</v>
      </c>
      <c r="J90" s="19" t="s">
        <v>262</v>
      </c>
      <c r="K90" s="13">
        <v>46.61</v>
      </c>
      <c r="L90" s="13">
        <v>6.2389999999999999</v>
      </c>
      <c r="M90" s="13">
        <v>32.630000000000003</v>
      </c>
      <c r="N90" s="13">
        <v>10.49</v>
      </c>
      <c r="O90" s="13"/>
      <c r="P90" s="13" t="s">
        <v>56</v>
      </c>
      <c r="Q90" s="13">
        <v>7100</v>
      </c>
      <c r="R90" s="25">
        <v>33.090000000000003</v>
      </c>
      <c r="S90" s="13">
        <v>7000</v>
      </c>
      <c r="T90" s="13">
        <v>32.630000000000003</v>
      </c>
      <c r="U90" s="26">
        <f t="shared" si="4"/>
        <v>0.46000000000000102</v>
      </c>
      <c r="V90" s="27">
        <f t="shared" si="5"/>
        <v>1.41E-2</v>
      </c>
      <c r="X90" s="2" t="s">
        <v>395</v>
      </c>
    </row>
    <row r="91" spans="1:25" s="2" customFormat="1" ht="41.1" customHeight="1">
      <c r="A91" s="10">
        <v>82</v>
      </c>
      <c r="B91" s="13" t="s">
        <v>265</v>
      </c>
      <c r="C91" s="13" t="s">
        <v>266</v>
      </c>
      <c r="D91" s="13" t="s">
        <v>27</v>
      </c>
      <c r="E91" s="13" t="s">
        <v>52</v>
      </c>
      <c r="F91" s="14">
        <v>67065</v>
      </c>
      <c r="G91" s="15" t="s">
        <v>29</v>
      </c>
      <c r="H91" s="13" t="s">
        <v>30</v>
      </c>
      <c r="I91" s="19" t="s">
        <v>54</v>
      </c>
      <c r="J91" s="19" t="s">
        <v>262</v>
      </c>
      <c r="K91" s="13">
        <v>140.26</v>
      </c>
      <c r="L91" s="13">
        <v>18.777000000000001</v>
      </c>
      <c r="M91" s="13">
        <v>98.18</v>
      </c>
      <c r="N91" s="13">
        <v>10.49</v>
      </c>
      <c r="O91" s="13"/>
      <c r="P91" s="13" t="s">
        <v>56</v>
      </c>
      <c r="Q91" s="13">
        <v>7100</v>
      </c>
      <c r="R91" s="25">
        <v>99.58</v>
      </c>
      <c r="S91" s="13">
        <v>7000</v>
      </c>
      <c r="T91" s="13">
        <v>98.18</v>
      </c>
      <c r="U91" s="26">
        <f t="shared" si="4"/>
        <v>1.3999999999999899</v>
      </c>
      <c r="V91" s="27">
        <f t="shared" si="5"/>
        <v>1.43E-2</v>
      </c>
      <c r="X91" s="2" t="s">
        <v>395</v>
      </c>
    </row>
    <row r="92" spans="1:25" s="2" customFormat="1" ht="41.1" customHeight="1">
      <c r="A92" s="10">
        <v>83</v>
      </c>
      <c r="B92" s="13" t="s">
        <v>267</v>
      </c>
      <c r="C92" s="13" t="s">
        <v>268</v>
      </c>
      <c r="D92" s="13" t="s">
        <v>27</v>
      </c>
      <c r="E92" s="13" t="s">
        <v>52</v>
      </c>
      <c r="F92" s="14">
        <v>67065</v>
      </c>
      <c r="G92" s="15" t="s">
        <v>29</v>
      </c>
      <c r="H92" s="13" t="s">
        <v>30</v>
      </c>
      <c r="I92" s="19" t="s">
        <v>54</v>
      </c>
      <c r="J92" s="19" t="s">
        <v>262</v>
      </c>
      <c r="K92" s="13">
        <v>115.78</v>
      </c>
      <c r="L92" s="13">
        <v>15.499000000000001</v>
      </c>
      <c r="M92" s="13">
        <v>81.05</v>
      </c>
      <c r="N92" s="13">
        <v>10.49</v>
      </c>
      <c r="O92" s="13"/>
      <c r="P92" s="13" t="s">
        <v>56</v>
      </c>
      <c r="Q92" s="13">
        <v>7100</v>
      </c>
      <c r="R92" s="25">
        <v>82.2</v>
      </c>
      <c r="S92" s="13">
        <v>7000</v>
      </c>
      <c r="T92" s="13">
        <v>81.05</v>
      </c>
      <c r="U92" s="26">
        <f t="shared" si="4"/>
        <v>1.1500000000000099</v>
      </c>
      <c r="V92" s="27">
        <f t="shared" si="5"/>
        <v>1.4200000000000001E-2</v>
      </c>
      <c r="X92" s="2" t="s">
        <v>395</v>
      </c>
    </row>
    <row r="93" spans="1:25" s="2" customFormat="1" ht="41.1" customHeight="1">
      <c r="A93" s="10">
        <v>84</v>
      </c>
      <c r="B93" s="13" t="s">
        <v>269</v>
      </c>
      <c r="C93" s="13" t="s">
        <v>270</v>
      </c>
      <c r="D93" s="13" t="s">
        <v>27</v>
      </c>
      <c r="E93" s="13" t="s">
        <v>52</v>
      </c>
      <c r="F93" s="14">
        <v>67065</v>
      </c>
      <c r="G93" s="15" t="s">
        <v>29</v>
      </c>
      <c r="H93" s="13" t="s">
        <v>30</v>
      </c>
      <c r="I93" s="19" t="s">
        <v>54</v>
      </c>
      <c r="J93" s="19" t="s">
        <v>262</v>
      </c>
      <c r="K93" s="13">
        <v>61.97</v>
      </c>
      <c r="L93" s="13">
        <v>8.2959999999999994</v>
      </c>
      <c r="M93" s="13">
        <v>43.38</v>
      </c>
      <c r="N93" s="13">
        <v>10.49</v>
      </c>
      <c r="O93" s="13"/>
      <c r="P93" s="13" t="s">
        <v>56</v>
      </c>
      <c r="Q93" s="13">
        <v>7100</v>
      </c>
      <c r="R93" s="25">
        <v>44</v>
      </c>
      <c r="S93" s="13">
        <v>7000</v>
      </c>
      <c r="T93" s="13">
        <v>43.38</v>
      </c>
      <c r="U93" s="26">
        <f t="shared" si="4"/>
        <v>0.619999999999997</v>
      </c>
      <c r="V93" s="27">
        <f t="shared" si="5"/>
        <v>1.43E-2</v>
      </c>
      <c r="X93" s="2" t="s">
        <v>395</v>
      </c>
    </row>
    <row r="94" spans="1:25" s="2" customFormat="1" ht="41.1" customHeight="1">
      <c r="A94" s="10">
        <v>85</v>
      </c>
      <c r="B94" s="13" t="s">
        <v>271</v>
      </c>
      <c r="C94" s="13" t="s">
        <v>272</v>
      </c>
      <c r="D94" s="13" t="s">
        <v>27</v>
      </c>
      <c r="E94" s="13" t="s">
        <v>52</v>
      </c>
      <c r="F94" s="14">
        <v>67065</v>
      </c>
      <c r="G94" s="15" t="s">
        <v>29</v>
      </c>
      <c r="H94" s="13" t="s">
        <v>30</v>
      </c>
      <c r="I94" s="19" t="s">
        <v>54</v>
      </c>
      <c r="J94" s="19" t="s">
        <v>262</v>
      </c>
      <c r="K94" s="13">
        <v>89.65</v>
      </c>
      <c r="L94" s="13">
        <v>12.000999999999999</v>
      </c>
      <c r="M94" s="13">
        <v>62.76</v>
      </c>
      <c r="N94" s="13">
        <v>10.49</v>
      </c>
      <c r="O94" s="13"/>
      <c r="P94" s="13" t="s">
        <v>56</v>
      </c>
      <c r="Q94" s="13">
        <v>7100</v>
      </c>
      <c r="R94" s="25">
        <v>63.65</v>
      </c>
      <c r="S94" s="13">
        <v>7000</v>
      </c>
      <c r="T94" s="13">
        <v>62.76</v>
      </c>
      <c r="U94" s="26">
        <f t="shared" si="4"/>
        <v>0.89000000000000101</v>
      </c>
      <c r="V94" s="27">
        <f t="shared" si="5"/>
        <v>1.4200000000000001E-2</v>
      </c>
      <c r="X94" s="2" t="s">
        <v>395</v>
      </c>
    </row>
    <row r="95" spans="1:25" s="2" customFormat="1" ht="41.1" customHeight="1">
      <c r="A95" s="10">
        <v>86</v>
      </c>
      <c r="B95" s="13" t="s">
        <v>273</v>
      </c>
      <c r="C95" s="13" t="s">
        <v>274</v>
      </c>
      <c r="D95" s="13" t="s">
        <v>27</v>
      </c>
      <c r="E95" s="13" t="s">
        <v>275</v>
      </c>
      <c r="F95" s="14">
        <v>60650</v>
      </c>
      <c r="G95" s="15" t="s">
        <v>276</v>
      </c>
      <c r="H95" s="13" t="s">
        <v>30</v>
      </c>
      <c r="I95" s="19" t="s">
        <v>277</v>
      </c>
      <c r="J95" s="37" t="s">
        <v>278</v>
      </c>
      <c r="K95" s="13">
        <v>245.91</v>
      </c>
      <c r="L95" s="13">
        <v>54.61</v>
      </c>
      <c r="M95" s="13">
        <v>120.5</v>
      </c>
      <c r="N95" s="13" t="s">
        <v>279</v>
      </c>
      <c r="O95" s="13">
        <v>20</v>
      </c>
      <c r="P95" s="13" t="s">
        <v>280</v>
      </c>
      <c r="Q95" s="13">
        <v>4700</v>
      </c>
      <c r="R95" s="25">
        <v>115.58</v>
      </c>
      <c r="S95" s="13">
        <v>4900</v>
      </c>
      <c r="T95" s="13">
        <v>120.5</v>
      </c>
      <c r="U95" s="26">
        <f t="shared" si="4"/>
        <v>-4.92</v>
      </c>
      <c r="V95" s="27">
        <f t="shared" si="5"/>
        <v>-4.0800000000000003E-2</v>
      </c>
      <c r="X95" s="2" t="s">
        <v>395</v>
      </c>
    </row>
    <row r="96" spans="1:25" s="2" customFormat="1" ht="41.1" customHeight="1">
      <c r="A96" s="10">
        <v>87</v>
      </c>
      <c r="B96" s="13" t="s">
        <v>282</v>
      </c>
      <c r="C96" s="13" t="s">
        <v>283</v>
      </c>
      <c r="D96" s="13" t="s">
        <v>27</v>
      </c>
      <c r="E96" s="13" t="s">
        <v>275</v>
      </c>
      <c r="F96" s="14">
        <v>60650</v>
      </c>
      <c r="G96" s="15" t="s">
        <v>276</v>
      </c>
      <c r="H96" s="13" t="s">
        <v>30</v>
      </c>
      <c r="I96" s="19" t="s">
        <v>277</v>
      </c>
      <c r="J96" s="37" t="s">
        <v>278</v>
      </c>
      <c r="K96" s="13">
        <v>245.91</v>
      </c>
      <c r="L96" s="13">
        <v>54.61</v>
      </c>
      <c r="M96" s="13">
        <v>120.5</v>
      </c>
      <c r="N96" s="13"/>
      <c r="O96" s="13">
        <v>20</v>
      </c>
      <c r="P96" s="13" t="s">
        <v>280</v>
      </c>
      <c r="Q96" s="13">
        <v>4700</v>
      </c>
      <c r="R96" s="25">
        <v>115.58</v>
      </c>
      <c r="S96" s="13">
        <v>4900</v>
      </c>
      <c r="T96" s="13">
        <v>120.5</v>
      </c>
      <c r="U96" s="26">
        <f t="shared" si="4"/>
        <v>-4.92</v>
      </c>
      <c r="V96" s="27">
        <f t="shared" si="5"/>
        <v>-4.0800000000000003E-2</v>
      </c>
      <c r="X96" s="2" t="s">
        <v>395</v>
      </c>
    </row>
    <row r="97" spans="1:24" s="2" customFormat="1" ht="41.1" customHeight="1">
      <c r="A97" s="10">
        <v>88</v>
      </c>
      <c r="B97" s="13" t="s">
        <v>284</v>
      </c>
      <c r="C97" s="13" t="s">
        <v>285</v>
      </c>
      <c r="D97" s="13" t="s">
        <v>27</v>
      </c>
      <c r="E97" s="13" t="s">
        <v>275</v>
      </c>
      <c r="F97" s="14">
        <v>60650</v>
      </c>
      <c r="G97" s="15" t="s">
        <v>276</v>
      </c>
      <c r="H97" s="13" t="s">
        <v>30</v>
      </c>
      <c r="I97" s="19" t="s">
        <v>277</v>
      </c>
      <c r="J97" s="37" t="s">
        <v>278</v>
      </c>
      <c r="K97" s="13">
        <v>245.91</v>
      </c>
      <c r="L97" s="13">
        <v>54.61</v>
      </c>
      <c r="M97" s="13">
        <v>120.5</v>
      </c>
      <c r="N97" s="13"/>
      <c r="O97" s="13">
        <v>20</v>
      </c>
      <c r="P97" s="13" t="s">
        <v>280</v>
      </c>
      <c r="Q97" s="13">
        <v>4700</v>
      </c>
      <c r="R97" s="25">
        <v>115.58</v>
      </c>
      <c r="S97" s="13">
        <v>4900</v>
      </c>
      <c r="T97" s="13">
        <v>120.5</v>
      </c>
      <c r="U97" s="26">
        <f t="shared" si="4"/>
        <v>-4.92</v>
      </c>
      <c r="V97" s="27">
        <f t="shared" si="5"/>
        <v>-4.0800000000000003E-2</v>
      </c>
      <c r="X97" s="2" t="s">
        <v>395</v>
      </c>
    </row>
    <row r="98" spans="1:24" s="2" customFormat="1" ht="41.1" customHeight="1">
      <c r="A98" s="10">
        <v>89</v>
      </c>
      <c r="B98" s="13" t="s">
        <v>286</v>
      </c>
      <c r="C98" s="13" t="s">
        <v>287</v>
      </c>
      <c r="D98" s="13" t="s">
        <v>27</v>
      </c>
      <c r="E98" s="13" t="s">
        <v>275</v>
      </c>
      <c r="F98" s="14">
        <v>60650</v>
      </c>
      <c r="G98" s="15" t="s">
        <v>276</v>
      </c>
      <c r="H98" s="13" t="s">
        <v>30</v>
      </c>
      <c r="I98" s="19" t="s">
        <v>277</v>
      </c>
      <c r="J98" s="37" t="s">
        <v>278</v>
      </c>
      <c r="K98" s="13">
        <v>245.91</v>
      </c>
      <c r="L98" s="13">
        <v>54.61</v>
      </c>
      <c r="M98" s="13">
        <v>120.5</v>
      </c>
      <c r="N98" s="13"/>
      <c r="O98" s="13">
        <v>20</v>
      </c>
      <c r="P98" s="13" t="s">
        <v>280</v>
      </c>
      <c r="Q98" s="13">
        <v>4700</v>
      </c>
      <c r="R98" s="25">
        <v>115.58</v>
      </c>
      <c r="S98" s="13">
        <v>4900</v>
      </c>
      <c r="T98" s="13">
        <v>120.5</v>
      </c>
      <c r="U98" s="26">
        <f t="shared" si="4"/>
        <v>-4.92</v>
      </c>
      <c r="V98" s="27">
        <f t="shared" si="5"/>
        <v>-4.0800000000000003E-2</v>
      </c>
      <c r="X98" s="2" t="s">
        <v>395</v>
      </c>
    </row>
    <row r="99" spans="1:24" s="2" customFormat="1" ht="41.1" customHeight="1">
      <c r="A99" s="10">
        <v>90</v>
      </c>
      <c r="B99" s="13" t="s">
        <v>288</v>
      </c>
      <c r="C99" s="13" t="s">
        <v>289</v>
      </c>
      <c r="D99" s="13" t="s">
        <v>27</v>
      </c>
      <c r="E99" s="13" t="s">
        <v>275</v>
      </c>
      <c r="F99" s="14">
        <v>60650</v>
      </c>
      <c r="G99" s="15" t="s">
        <v>276</v>
      </c>
      <c r="H99" s="13" t="s">
        <v>30</v>
      </c>
      <c r="I99" s="19" t="s">
        <v>277</v>
      </c>
      <c r="J99" s="37" t="s">
        <v>278</v>
      </c>
      <c r="K99" s="13">
        <v>245.91</v>
      </c>
      <c r="L99" s="13">
        <v>54.61</v>
      </c>
      <c r="M99" s="13">
        <v>120.5</v>
      </c>
      <c r="N99" s="13"/>
      <c r="O99" s="13">
        <v>20</v>
      </c>
      <c r="P99" s="13" t="s">
        <v>280</v>
      </c>
      <c r="Q99" s="13">
        <v>4700</v>
      </c>
      <c r="R99" s="25">
        <v>115.58</v>
      </c>
      <c r="S99" s="13">
        <v>4900</v>
      </c>
      <c r="T99" s="13">
        <v>120.5</v>
      </c>
      <c r="U99" s="26">
        <f t="shared" si="4"/>
        <v>-4.92</v>
      </c>
      <c r="V99" s="27">
        <f t="shared" si="5"/>
        <v>-4.0800000000000003E-2</v>
      </c>
      <c r="X99" s="2" t="s">
        <v>395</v>
      </c>
    </row>
    <row r="100" spans="1:24" s="2" customFormat="1" ht="41.1" customHeight="1">
      <c r="A100" s="85">
        <v>91</v>
      </c>
      <c r="B100" s="13" t="s">
        <v>290</v>
      </c>
      <c r="C100" s="13" t="s">
        <v>291</v>
      </c>
      <c r="D100" s="13" t="s">
        <v>27</v>
      </c>
      <c r="E100" s="13" t="s">
        <v>38</v>
      </c>
      <c r="F100" s="14">
        <v>60154</v>
      </c>
      <c r="G100" s="15" t="s">
        <v>292</v>
      </c>
      <c r="H100" s="13" t="s">
        <v>39</v>
      </c>
      <c r="I100" s="19" t="s">
        <v>293</v>
      </c>
      <c r="J100" s="19" t="s">
        <v>39</v>
      </c>
      <c r="K100" s="13" t="s">
        <v>39</v>
      </c>
      <c r="L100" s="13">
        <v>1722.4</v>
      </c>
      <c r="M100" s="74">
        <v>523.15</v>
      </c>
      <c r="N100" s="33"/>
      <c r="O100" s="33"/>
      <c r="P100" s="33" t="s">
        <v>294</v>
      </c>
      <c r="Q100" s="33" t="s">
        <v>39</v>
      </c>
      <c r="R100" s="74">
        <v>522.52</v>
      </c>
      <c r="S100" s="13" t="s">
        <v>39</v>
      </c>
      <c r="T100" s="74">
        <v>523.15</v>
      </c>
      <c r="U100" s="76">
        <f t="shared" si="4"/>
        <v>-0.62999999999999501</v>
      </c>
      <c r="V100" s="97">
        <f t="shared" si="5"/>
        <v>-1.1999999999999999E-3</v>
      </c>
      <c r="X100" s="2" t="s">
        <v>395</v>
      </c>
    </row>
    <row r="101" spans="1:24" s="2" customFormat="1" ht="41.1" customHeight="1">
      <c r="A101" s="87"/>
      <c r="B101" s="13" t="s">
        <v>290</v>
      </c>
      <c r="C101" s="13" t="s">
        <v>291</v>
      </c>
      <c r="D101" s="13" t="s">
        <v>27</v>
      </c>
      <c r="E101" s="13" t="s">
        <v>43</v>
      </c>
      <c r="F101" s="36"/>
      <c r="G101" s="15" t="s">
        <v>292</v>
      </c>
      <c r="H101" s="13" t="s">
        <v>30</v>
      </c>
      <c r="I101" s="19" t="s">
        <v>293</v>
      </c>
      <c r="J101" s="19" t="s">
        <v>295</v>
      </c>
      <c r="K101" s="13">
        <v>4063</v>
      </c>
      <c r="L101" s="13" t="s">
        <v>39</v>
      </c>
      <c r="M101" s="75"/>
      <c r="N101" s="35"/>
      <c r="O101" s="35"/>
      <c r="P101" s="35"/>
      <c r="Q101" s="35" t="s">
        <v>39</v>
      </c>
      <c r="R101" s="75"/>
      <c r="S101" s="13" t="s">
        <v>39</v>
      </c>
      <c r="T101" s="75"/>
      <c r="U101" s="77"/>
      <c r="V101" s="97"/>
      <c r="X101" s="2" t="s">
        <v>395</v>
      </c>
    </row>
    <row r="102" spans="1:24" s="2" customFormat="1" ht="41.1" customHeight="1">
      <c r="A102" s="10">
        <v>92</v>
      </c>
      <c r="B102" s="13" t="s">
        <v>296</v>
      </c>
      <c r="C102" s="13" t="s">
        <v>297</v>
      </c>
      <c r="D102" s="13" t="s">
        <v>27</v>
      </c>
      <c r="E102" s="13" t="s">
        <v>52</v>
      </c>
      <c r="F102" s="14" t="s">
        <v>298</v>
      </c>
      <c r="G102" s="15" t="s">
        <v>292</v>
      </c>
      <c r="H102" s="13" t="s">
        <v>53</v>
      </c>
      <c r="I102" s="19" t="s">
        <v>54</v>
      </c>
      <c r="J102" s="19" t="s">
        <v>295</v>
      </c>
      <c r="K102" s="13">
        <v>598.79999999999995</v>
      </c>
      <c r="L102" s="13">
        <v>119.76</v>
      </c>
      <c r="M102" s="13">
        <v>293.41000000000003</v>
      </c>
      <c r="N102" s="13"/>
      <c r="O102" s="13"/>
      <c r="P102" s="13" t="s">
        <v>56</v>
      </c>
      <c r="Q102" s="13">
        <v>4900</v>
      </c>
      <c r="R102" s="25">
        <v>293.41000000000003</v>
      </c>
      <c r="S102" s="13">
        <v>4900</v>
      </c>
      <c r="T102" s="13">
        <v>293.41000000000003</v>
      </c>
      <c r="U102" s="26">
        <f t="shared" si="4"/>
        <v>0</v>
      </c>
      <c r="V102" s="27">
        <f t="shared" si="5"/>
        <v>0</v>
      </c>
      <c r="X102" s="2" t="s">
        <v>395</v>
      </c>
    </row>
    <row r="103" spans="1:24" s="2" customFormat="1" ht="41.1" customHeight="1">
      <c r="A103" s="10">
        <v>93</v>
      </c>
      <c r="B103" s="13" t="s">
        <v>299</v>
      </c>
      <c r="C103" s="13" t="s">
        <v>300</v>
      </c>
      <c r="D103" s="13" t="s">
        <v>27</v>
      </c>
      <c r="E103" s="13" t="s">
        <v>52</v>
      </c>
      <c r="F103" s="14" t="s">
        <v>301</v>
      </c>
      <c r="G103" s="15" t="s">
        <v>292</v>
      </c>
      <c r="H103" s="13" t="s">
        <v>53</v>
      </c>
      <c r="I103" s="19" t="s">
        <v>54</v>
      </c>
      <c r="J103" s="19" t="s">
        <v>302</v>
      </c>
      <c r="K103" s="13">
        <v>442.58</v>
      </c>
      <c r="L103" s="13">
        <v>120</v>
      </c>
      <c r="M103" s="13">
        <v>221.29</v>
      </c>
      <c r="N103" s="13"/>
      <c r="O103" s="13"/>
      <c r="P103" s="13" t="s">
        <v>56</v>
      </c>
      <c r="Q103" s="13">
        <v>5100</v>
      </c>
      <c r="R103" s="25">
        <v>225.72</v>
      </c>
      <c r="S103" s="13">
        <v>5000</v>
      </c>
      <c r="T103" s="13">
        <v>221.29</v>
      </c>
      <c r="U103" s="26">
        <f t="shared" ref="U103:U133" si="6">R103-T103</f>
        <v>4.4300000000000104</v>
      </c>
      <c r="V103" s="27">
        <f t="shared" ref="V103:V134" si="7">ROUND(U103/T103,4)</f>
        <v>0.02</v>
      </c>
      <c r="X103" s="2" t="s">
        <v>395</v>
      </c>
    </row>
    <row r="104" spans="1:24" s="2" customFormat="1" ht="41.1" customHeight="1">
      <c r="A104" s="10">
        <v>94</v>
      </c>
      <c r="B104" s="13" t="s">
        <v>303</v>
      </c>
      <c r="C104" s="13" t="s">
        <v>304</v>
      </c>
      <c r="D104" s="13" t="s">
        <v>27</v>
      </c>
      <c r="E104" s="13" t="s">
        <v>305</v>
      </c>
      <c r="F104" s="14">
        <v>53998</v>
      </c>
      <c r="G104" s="15" t="s">
        <v>292</v>
      </c>
      <c r="H104" s="13" t="s">
        <v>30</v>
      </c>
      <c r="I104" s="19" t="s">
        <v>79</v>
      </c>
      <c r="J104" s="19" t="s">
        <v>306</v>
      </c>
      <c r="K104" s="13">
        <v>50.61</v>
      </c>
      <c r="L104" s="13">
        <v>5.33</v>
      </c>
      <c r="M104" s="13">
        <v>85.53</v>
      </c>
      <c r="N104" s="33">
        <v>27.44</v>
      </c>
      <c r="O104" s="33"/>
      <c r="P104" s="33" t="s">
        <v>141</v>
      </c>
      <c r="Q104" s="13">
        <v>16900</v>
      </c>
      <c r="R104" s="25">
        <v>85.53</v>
      </c>
      <c r="S104" s="13">
        <v>16900</v>
      </c>
      <c r="T104" s="13">
        <v>85.53</v>
      </c>
      <c r="U104" s="26">
        <f t="shared" si="6"/>
        <v>0</v>
      </c>
      <c r="V104" s="27">
        <f t="shared" si="7"/>
        <v>0</v>
      </c>
      <c r="X104" s="2" t="s">
        <v>395</v>
      </c>
    </row>
    <row r="105" spans="1:24" s="2" customFormat="1" ht="41.1" customHeight="1">
      <c r="A105" s="10">
        <v>95</v>
      </c>
      <c r="B105" s="13" t="s">
        <v>307</v>
      </c>
      <c r="C105" s="13" t="s">
        <v>308</v>
      </c>
      <c r="D105" s="13" t="s">
        <v>27</v>
      </c>
      <c r="E105" s="13" t="s">
        <v>305</v>
      </c>
      <c r="F105" s="14">
        <v>53998</v>
      </c>
      <c r="G105" s="15" t="s">
        <v>292</v>
      </c>
      <c r="H105" s="13" t="s">
        <v>30</v>
      </c>
      <c r="I105" s="19" t="s">
        <v>79</v>
      </c>
      <c r="J105" s="19" t="s">
        <v>309</v>
      </c>
      <c r="K105" s="13">
        <v>59.77</v>
      </c>
      <c r="L105" s="13">
        <v>6.3</v>
      </c>
      <c r="M105" s="13">
        <v>60.61</v>
      </c>
      <c r="N105" s="33">
        <v>27.44</v>
      </c>
      <c r="O105" s="33"/>
      <c r="P105" s="33" t="s">
        <v>141</v>
      </c>
      <c r="Q105" s="13">
        <v>10140</v>
      </c>
      <c r="R105" s="25">
        <v>60.61</v>
      </c>
      <c r="S105" s="13">
        <v>10140</v>
      </c>
      <c r="T105" s="13">
        <v>60.61</v>
      </c>
      <c r="U105" s="26">
        <f t="shared" si="6"/>
        <v>0</v>
      </c>
      <c r="V105" s="27">
        <f t="shared" si="7"/>
        <v>0</v>
      </c>
      <c r="X105" s="2" t="s">
        <v>395</v>
      </c>
    </row>
    <row r="106" spans="1:24" s="2" customFormat="1" ht="41.1" customHeight="1">
      <c r="A106" s="10">
        <v>96</v>
      </c>
      <c r="B106" s="13" t="s">
        <v>310</v>
      </c>
      <c r="C106" s="13" t="s">
        <v>311</v>
      </c>
      <c r="D106" s="13" t="s">
        <v>27</v>
      </c>
      <c r="E106" s="13" t="s">
        <v>305</v>
      </c>
      <c r="F106" s="14">
        <v>53998</v>
      </c>
      <c r="G106" s="15" t="s">
        <v>292</v>
      </c>
      <c r="H106" s="13" t="s">
        <v>30</v>
      </c>
      <c r="I106" s="19" t="s">
        <v>79</v>
      </c>
      <c r="J106" s="19" t="s">
        <v>309</v>
      </c>
      <c r="K106" s="13">
        <v>107.76</v>
      </c>
      <c r="L106" s="13">
        <v>11.36</v>
      </c>
      <c r="M106" s="13">
        <v>109.27</v>
      </c>
      <c r="N106" s="33">
        <v>27.44</v>
      </c>
      <c r="O106" s="33"/>
      <c r="P106" s="33" t="s">
        <v>141</v>
      </c>
      <c r="Q106" s="13">
        <v>10140</v>
      </c>
      <c r="R106" s="25">
        <v>109.27</v>
      </c>
      <c r="S106" s="13">
        <v>10140</v>
      </c>
      <c r="T106" s="13">
        <v>109.27</v>
      </c>
      <c r="U106" s="26">
        <f t="shared" si="6"/>
        <v>0</v>
      </c>
      <c r="V106" s="27">
        <f t="shared" si="7"/>
        <v>0</v>
      </c>
      <c r="X106" s="2" t="s">
        <v>395</v>
      </c>
    </row>
    <row r="107" spans="1:24" s="2" customFormat="1" ht="41.1" customHeight="1">
      <c r="A107" s="10">
        <v>97</v>
      </c>
      <c r="B107" s="13" t="s">
        <v>312</v>
      </c>
      <c r="C107" s="13" t="s">
        <v>313</v>
      </c>
      <c r="D107" s="13" t="s">
        <v>27</v>
      </c>
      <c r="E107" s="13" t="s">
        <v>305</v>
      </c>
      <c r="F107" s="14">
        <v>53998</v>
      </c>
      <c r="G107" s="15" t="s">
        <v>292</v>
      </c>
      <c r="H107" s="13" t="s">
        <v>30</v>
      </c>
      <c r="I107" s="19" t="s">
        <v>79</v>
      </c>
      <c r="J107" s="19" t="s">
        <v>309</v>
      </c>
      <c r="K107" s="13">
        <v>71.56</v>
      </c>
      <c r="L107" s="13">
        <v>7.54</v>
      </c>
      <c r="M107" s="13">
        <v>72.56</v>
      </c>
      <c r="N107" s="33">
        <v>27.44</v>
      </c>
      <c r="O107" s="33"/>
      <c r="P107" s="33" t="s">
        <v>141</v>
      </c>
      <c r="Q107" s="13">
        <v>10140</v>
      </c>
      <c r="R107" s="25">
        <v>72.56</v>
      </c>
      <c r="S107" s="13">
        <v>10140</v>
      </c>
      <c r="T107" s="13">
        <v>72.56</v>
      </c>
      <c r="U107" s="26">
        <f t="shared" si="6"/>
        <v>0</v>
      </c>
      <c r="V107" s="27">
        <f t="shared" si="7"/>
        <v>0</v>
      </c>
      <c r="X107" s="2" t="s">
        <v>395</v>
      </c>
    </row>
    <row r="108" spans="1:24" s="2" customFormat="1" ht="41.1" customHeight="1">
      <c r="A108" s="10">
        <v>98</v>
      </c>
      <c r="B108" s="13" t="s">
        <v>314</v>
      </c>
      <c r="C108" s="13" t="s">
        <v>315</v>
      </c>
      <c r="D108" s="13" t="s">
        <v>27</v>
      </c>
      <c r="E108" s="13" t="s">
        <v>305</v>
      </c>
      <c r="F108" s="14">
        <v>53998</v>
      </c>
      <c r="G108" s="15" t="s">
        <v>292</v>
      </c>
      <c r="H108" s="13" t="s">
        <v>30</v>
      </c>
      <c r="I108" s="19" t="s">
        <v>79</v>
      </c>
      <c r="J108" s="19" t="s">
        <v>309</v>
      </c>
      <c r="K108" s="13">
        <v>64.11</v>
      </c>
      <c r="L108" s="13">
        <v>6.76</v>
      </c>
      <c r="M108" s="13">
        <v>65.010000000000005</v>
      </c>
      <c r="N108" s="33">
        <v>27.44</v>
      </c>
      <c r="O108" s="33"/>
      <c r="P108" s="33" t="s">
        <v>141</v>
      </c>
      <c r="Q108" s="13">
        <v>10140</v>
      </c>
      <c r="R108" s="25">
        <v>65.010000000000005</v>
      </c>
      <c r="S108" s="13">
        <v>10140</v>
      </c>
      <c r="T108" s="13">
        <v>65.010000000000005</v>
      </c>
      <c r="U108" s="26">
        <f t="shared" si="6"/>
        <v>0</v>
      </c>
      <c r="V108" s="27">
        <f t="shared" si="7"/>
        <v>0</v>
      </c>
      <c r="X108" s="2" t="s">
        <v>395</v>
      </c>
    </row>
    <row r="109" spans="1:24" s="2" customFormat="1" ht="41.1" customHeight="1">
      <c r="A109" s="10">
        <v>99</v>
      </c>
      <c r="B109" s="13" t="s">
        <v>316</v>
      </c>
      <c r="C109" s="13" t="s">
        <v>317</v>
      </c>
      <c r="D109" s="13" t="s">
        <v>27</v>
      </c>
      <c r="E109" s="13" t="s">
        <v>305</v>
      </c>
      <c r="F109" s="14">
        <v>53998</v>
      </c>
      <c r="G109" s="15" t="s">
        <v>292</v>
      </c>
      <c r="H109" s="13" t="s">
        <v>30</v>
      </c>
      <c r="I109" s="19" t="s">
        <v>79</v>
      </c>
      <c r="J109" s="19" t="s">
        <v>309</v>
      </c>
      <c r="K109" s="13">
        <v>42.26</v>
      </c>
      <c r="L109" s="13">
        <v>4.45</v>
      </c>
      <c r="M109" s="13">
        <v>42.85</v>
      </c>
      <c r="N109" s="33">
        <v>27.44</v>
      </c>
      <c r="O109" s="33"/>
      <c r="P109" s="33" t="s">
        <v>141</v>
      </c>
      <c r="Q109" s="13">
        <v>10140</v>
      </c>
      <c r="R109" s="25">
        <v>42.85</v>
      </c>
      <c r="S109" s="13">
        <v>10140</v>
      </c>
      <c r="T109" s="13">
        <v>42.85</v>
      </c>
      <c r="U109" s="26">
        <f t="shared" si="6"/>
        <v>0</v>
      </c>
      <c r="V109" s="27">
        <f t="shared" si="7"/>
        <v>0</v>
      </c>
      <c r="X109" s="2" t="s">
        <v>395</v>
      </c>
    </row>
    <row r="110" spans="1:24" s="2" customFormat="1" ht="41.1" customHeight="1">
      <c r="A110" s="10">
        <v>100</v>
      </c>
      <c r="B110" s="13" t="s">
        <v>318</v>
      </c>
      <c r="C110" s="13" t="s">
        <v>319</v>
      </c>
      <c r="D110" s="13" t="s">
        <v>27</v>
      </c>
      <c r="E110" s="13" t="s">
        <v>305</v>
      </c>
      <c r="F110" s="14">
        <v>53998</v>
      </c>
      <c r="G110" s="15" t="s">
        <v>292</v>
      </c>
      <c r="H110" s="13" t="s">
        <v>30</v>
      </c>
      <c r="I110" s="19" t="s">
        <v>79</v>
      </c>
      <c r="J110" s="19" t="s">
        <v>306</v>
      </c>
      <c r="K110" s="13">
        <v>110.66</v>
      </c>
      <c r="L110" s="13">
        <v>12.13</v>
      </c>
      <c r="M110" s="13">
        <v>187.02</v>
      </c>
      <c r="N110" s="34"/>
      <c r="O110" s="34"/>
      <c r="P110" s="33" t="s">
        <v>141</v>
      </c>
      <c r="Q110" s="13">
        <v>16900</v>
      </c>
      <c r="R110" s="25">
        <v>187.02</v>
      </c>
      <c r="S110" s="13">
        <v>16900</v>
      </c>
      <c r="T110" s="13">
        <v>187.02</v>
      </c>
      <c r="U110" s="26">
        <f t="shared" si="6"/>
        <v>0</v>
      </c>
      <c r="V110" s="27">
        <f t="shared" si="7"/>
        <v>0</v>
      </c>
      <c r="X110" s="2" t="s">
        <v>395</v>
      </c>
    </row>
    <row r="111" spans="1:24" s="2" customFormat="1" ht="41.1" customHeight="1">
      <c r="A111" s="10">
        <v>101</v>
      </c>
      <c r="B111" s="13" t="s">
        <v>320</v>
      </c>
      <c r="C111" s="13" t="s">
        <v>321</v>
      </c>
      <c r="D111" s="13" t="s">
        <v>27</v>
      </c>
      <c r="E111" s="13" t="s">
        <v>305</v>
      </c>
      <c r="F111" s="14">
        <v>53998</v>
      </c>
      <c r="G111" s="15" t="s">
        <v>292</v>
      </c>
      <c r="H111" s="13" t="s">
        <v>30</v>
      </c>
      <c r="I111" s="19" t="s">
        <v>79</v>
      </c>
      <c r="J111" s="19" t="s">
        <v>309</v>
      </c>
      <c r="K111" s="13">
        <v>120.97</v>
      </c>
      <c r="L111" s="13">
        <v>13.26</v>
      </c>
      <c r="M111" s="13">
        <v>122.66</v>
      </c>
      <c r="N111" s="34"/>
      <c r="O111" s="34"/>
      <c r="P111" s="33" t="s">
        <v>141</v>
      </c>
      <c r="Q111" s="13">
        <v>10140</v>
      </c>
      <c r="R111" s="25">
        <v>122.66</v>
      </c>
      <c r="S111" s="13">
        <v>10140</v>
      </c>
      <c r="T111" s="13">
        <v>122.66</v>
      </c>
      <c r="U111" s="26">
        <f t="shared" si="6"/>
        <v>0</v>
      </c>
      <c r="V111" s="27">
        <f t="shared" si="7"/>
        <v>0</v>
      </c>
      <c r="X111" s="2" t="s">
        <v>395</v>
      </c>
    </row>
    <row r="112" spans="1:24" s="2" customFormat="1" ht="41.1" customHeight="1">
      <c r="A112" s="10">
        <v>102</v>
      </c>
      <c r="B112" s="13" t="s">
        <v>322</v>
      </c>
      <c r="C112" s="13" t="s">
        <v>323</v>
      </c>
      <c r="D112" s="13" t="s">
        <v>27</v>
      </c>
      <c r="E112" s="13" t="s">
        <v>305</v>
      </c>
      <c r="F112" s="14">
        <v>55716</v>
      </c>
      <c r="G112" s="15" t="s">
        <v>292</v>
      </c>
      <c r="H112" s="13" t="s">
        <v>30</v>
      </c>
      <c r="I112" s="19" t="s">
        <v>79</v>
      </c>
      <c r="J112" s="19" t="s">
        <v>55</v>
      </c>
      <c r="K112" s="13">
        <v>82.74</v>
      </c>
      <c r="L112" s="13">
        <v>61.43</v>
      </c>
      <c r="M112" s="13">
        <v>99.29</v>
      </c>
      <c r="N112" s="13"/>
      <c r="O112" s="33"/>
      <c r="P112" s="33" t="s">
        <v>141</v>
      </c>
      <c r="Q112" s="13">
        <v>11900</v>
      </c>
      <c r="R112" s="25">
        <v>98.46</v>
      </c>
      <c r="S112" s="13">
        <v>12000</v>
      </c>
      <c r="T112" s="13">
        <v>99.29</v>
      </c>
      <c r="U112" s="26">
        <f t="shared" si="6"/>
        <v>-0.83000000000001295</v>
      </c>
      <c r="V112" s="27">
        <f t="shared" si="7"/>
        <v>-8.3999999999999995E-3</v>
      </c>
      <c r="X112" s="2" t="s">
        <v>395</v>
      </c>
    </row>
    <row r="113" spans="1:24" s="2" customFormat="1" ht="41.1" customHeight="1">
      <c r="A113" s="10">
        <v>103</v>
      </c>
      <c r="B113" s="13" t="s">
        <v>324</v>
      </c>
      <c r="C113" s="13" t="s">
        <v>325</v>
      </c>
      <c r="D113" s="13" t="s">
        <v>27</v>
      </c>
      <c r="E113" s="13" t="s">
        <v>52</v>
      </c>
      <c r="F113" s="14">
        <v>53512</v>
      </c>
      <c r="G113" s="15" t="s">
        <v>292</v>
      </c>
      <c r="H113" s="13" t="s">
        <v>53</v>
      </c>
      <c r="I113" s="19" t="s">
        <v>54</v>
      </c>
      <c r="J113" s="19" t="s">
        <v>295</v>
      </c>
      <c r="K113" s="13">
        <v>593.29999999999995</v>
      </c>
      <c r="L113" s="13">
        <v>121.3</v>
      </c>
      <c r="M113" s="13">
        <v>266.99</v>
      </c>
      <c r="N113" s="13"/>
      <c r="O113" s="33"/>
      <c r="P113" s="33" t="s">
        <v>56</v>
      </c>
      <c r="Q113" s="13">
        <v>5400</v>
      </c>
      <c r="R113" s="25">
        <v>320.38</v>
      </c>
      <c r="S113" s="13">
        <v>6000</v>
      </c>
      <c r="T113" s="13">
        <v>266.99</v>
      </c>
      <c r="U113" s="26">
        <f t="shared" si="6"/>
        <v>53.39</v>
      </c>
      <c r="V113" s="27">
        <f t="shared" si="7"/>
        <v>0.2</v>
      </c>
      <c r="X113" s="2" t="s">
        <v>395</v>
      </c>
    </row>
    <row r="114" spans="1:24" s="2" customFormat="1" ht="41.1" customHeight="1">
      <c r="A114" s="85">
        <v>104</v>
      </c>
      <c r="B114" s="13" t="s">
        <v>326</v>
      </c>
      <c r="C114" s="39" t="s">
        <v>327</v>
      </c>
      <c r="D114" s="13" t="s">
        <v>27</v>
      </c>
      <c r="E114" s="13" t="s">
        <v>328</v>
      </c>
      <c r="F114" s="14">
        <v>55880</v>
      </c>
      <c r="G114" s="15" t="s">
        <v>29</v>
      </c>
      <c r="H114" s="13" t="s">
        <v>39</v>
      </c>
      <c r="I114" s="13" t="s">
        <v>39</v>
      </c>
      <c r="J114" s="13" t="s">
        <v>39</v>
      </c>
      <c r="K114" s="13" t="s">
        <v>39</v>
      </c>
      <c r="L114" s="13">
        <v>2981.45</v>
      </c>
      <c r="M114" s="13" t="s">
        <v>39</v>
      </c>
      <c r="N114" s="13"/>
      <c r="O114" s="13"/>
      <c r="P114" s="13"/>
      <c r="Q114" s="13" t="s">
        <v>39</v>
      </c>
      <c r="R114" s="13" t="s">
        <v>39</v>
      </c>
      <c r="S114" s="13" t="s">
        <v>39</v>
      </c>
      <c r="T114" s="74">
        <v>1884.5</v>
      </c>
      <c r="U114" s="76">
        <f>R115-T114</f>
        <v>-260.93</v>
      </c>
      <c r="V114" s="97">
        <f t="shared" si="7"/>
        <v>-0.13850000000000001</v>
      </c>
      <c r="X114" s="2" t="s">
        <v>395</v>
      </c>
    </row>
    <row r="115" spans="1:24" s="2" customFormat="1" ht="41.1" customHeight="1">
      <c r="A115" s="87"/>
      <c r="B115" s="13" t="s">
        <v>326</v>
      </c>
      <c r="C115" s="39"/>
      <c r="D115" s="13" t="s">
        <v>27</v>
      </c>
      <c r="E115" s="13"/>
      <c r="F115" s="36"/>
      <c r="G115" s="15" t="s">
        <v>29</v>
      </c>
      <c r="H115" s="13" t="s">
        <v>30</v>
      </c>
      <c r="I115" s="19" t="s">
        <v>329</v>
      </c>
      <c r="J115" s="19" t="s">
        <v>302</v>
      </c>
      <c r="K115" s="13">
        <v>2899.23</v>
      </c>
      <c r="L115" s="13" t="s">
        <v>39</v>
      </c>
      <c r="M115" s="13">
        <v>1884.5</v>
      </c>
      <c r="N115" s="13"/>
      <c r="O115" s="13">
        <v>29</v>
      </c>
      <c r="P115" s="13" t="s">
        <v>33</v>
      </c>
      <c r="Q115" s="13">
        <v>5600</v>
      </c>
      <c r="R115" s="25">
        <v>1623.57</v>
      </c>
      <c r="S115" s="13">
        <v>6500</v>
      </c>
      <c r="T115" s="75"/>
      <c r="U115" s="77"/>
      <c r="V115" s="97"/>
      <c r="X115" s="2" t="s">
        <v>395</v>
      </c>
    </row>
    <row r="116" spans="1:24" s="2" customFormat="1" ht="41.1" customHeight="1">
      <c r="A116" s="10">
        <v>105</v>
      </c>
      <c r="B116" s="13" t="s">
        <v>330</v>
      </c>
      <c r="C116" s="13" t="s">
        <v>331</v>
      </c>
      <c r="D116" s="13" t="s">
        <v>27</v>
      </c>
      <c r="E116" s="13" t="s">
        <v>52</v>
      </c>
      <c r="F116" s="14">
        <v>67036</v>
      </c>
      <c r="G116" s="15" t="s">
        <v>292</v>
      </c>
      <c r="H116" s="13" t="s">
        <v>30</v>
      </c>
      <c r="I116" s="19" t="s">
        <v>54</v>
      </c>
      <c r="J116" s="19" t="s">
        <v>332</v>
      </c>
      <c r="K116" s="13">
        <v>75.430000000000007</v>
      </c>
      <c r="L116" s="13">
        <v>20.37</v>
      </c>
      <c r="M116" s="13">
        <v>36.96</v>
      </c>
      <c r="N116" s="13"/>
      <c r="O116" s="13"/>
      <c r="P116" s="13" t="s">
        <v>56</v>
      </c>
      <c r="Q116" s="13">
        <v>5000</v>
      </c>
      <c r="R116" s="25">
        <v>37.72</v>
      </c>
      <c r="S116" s="13">
        <v>4900</v>
      </c>
      <c r="T116" s="13">
        <v>36.96</v>
      </c>
      <c r="U116" s="26">
        <f t="shared" si="6"/>
        <v>0.75999999999999801</v>
      </c>
      <c r="V116" s="27">
        <f t="shared" si="7"/>
        <v>2.06E-2</v>
      </c>
      <c r="X116" s="2" t="s">
        <v>395</v>
      </c>
    </row>
    <row r="117" spans="1:24" s="2" customFormat="1" ht="41.1" customHeight="1">
      <c r="A117" s="10">
        <v>106</v>
      </c>
      <c r="B117" s="13" t="s">
        <v>333</v>
      </c>
      <c r="C117" s="13" t="s">
        <v>334</v>
      </c>
      <c r="D117" s="13" t="s">
        <v>27</v>
      </c>
      <c r="E117" s="13" t="s">
        <v>335</v>
      </c>
      <c r="F117" s="14">
        <v>47132</v>
      </c>
      <c r="G117" s="15" t="s">
        <v>276</v>
      </c>
      <c r="H117" s="13" t="s">
        <v>53</v>
      </c>
      <c r="I117" s="19" t="s">
        <v>336</v>
      </c>
      <c r="J117" s="19" t="s">
        <v>139</v>
      </c>
      <c r="K117" s="13">
        <v>424.89</v>
      </c>
      <c r="L117" s="13">
        <v>136.82</v>
      </c>
      <c r="M117" s="13">
        <v>318.67</v>
      </c>
      <c r="N117" s="13">
        <v>19.61</v>
      </c>
      <c r="O117" s="13"/>
      <c r="P117" s="13" t="s">
        <v>337</v>
      </c>
      <c r="Q117" s="13">
        <v>7600</v>
      </c>
      <c r="R117" s="25">
        <v>322.92</v>
      </c>
      <c r="S117" s="13">
        <v>7500</v>
      </c>
      <c r="T117" s="13">
        <v>318.67</v>
      </c>
      <c r="U117" s="26">
        <f t="shared" si="6"/>
        <v>4.25</v>
      </c>
      <c r="V117" s="27">
        <f t="shared" si="7"/>
        <v>1.3299999999999999E-2</v>
      </c>
      <c r="X117" s="2" t="s">
        <v>395</v>
      </c>
    </row>
    <row r="118" spans="1:24" s="2" customFormat="1" ht="41.1" customHeight="1">
      <c r="A118" s="10">
        <v>107</v>
      </c>
      <c r="B118" s="13" t="s">
        <v>338</v>
      </c>
      <c r="C118" s="13" t="s">
        <v>339</v>
      </c>
      <c r="D118" s="13" t="s">
        <v>27</v>
      </c>
      <c r="E118" s="13" t="s">
        <v>340</v>
      </c>
      <c r="F118" s="14">
        <v>58012</v>
      </c>
      <c r="G118" s="15" t="s">
        <v>276</v>
      </c>
      <c r="H118" s="13" t="s">
        <v>53</v>
      </c>
      <c r="I118" s="19" t="s">
        <v>48</v>
      </c>
      <c r="J118" s="19" t="s">
        <v>341</v>
      </c>
      <c r="K118" s="13">
        <v>2466.91</v>
      </c>
      <c r="L118" s="13">
        <v>2820.55</v>
      </c>
      <c r="M118" s="13">
        <v>326.70999999999998</v>
      </c>
      <c r="N118" s="13"/>
      <c r="O118" s="13"/>
      <c r="P118" s="13" t="s">
        <v>294</v>
      </c>
      <c r="Q118" s="13">
        <v>1332</v>
      </c>
      <c r="R118" s="25">
        <v>328.58</v>
      </c>
      <c r="S118" s="13">
        <v>1324.3288162113699</v>
      </c>
      <c r="T118" s="13">
        <v>326.70999999999998</v>
      </c>
      <c r="U118" s="26">
        <f t="shared" si="6"/>
        <v>1.87</v>
      </c>
      <c r="V118" s="27">
        <f t="shared" si="7"/>
        <v>5.7000000000000002E-3</v>
      </c>
      <c r="X118" s="2" t="s">
        <v>395</v>
      </c>
    </row>
    <row r="119" spans="1:24" s="2" customFormat="1" ht="41.1" customHeight="1">
      <c r="A119" s="10">
        <v>108</v>
      </c>
      <c r="B119" s="13" t="s">
        <v>342</v>
      </c>
      <c r="C119" s="13" t="s">
        <v>343</v>
      </c>
      <c r="D119" s="13" t="s">
        <v>27</v>
      </c>
      <c r="E119" s="13" t="s">
        <v>335</v>
      </c>
      <c r="F119" s="14">
        <v>54115</v>
      </c>
      <c r="G119" s="15" t="s">
        <v>292</v>
      </c>
      <c r="H119" s="13" t="s">
        <v>53</v>
      </c>
      <c r="I119" s="19" t="s">
        <v>60</v>
      </c>
      <c r="J119" s="19" t="s">
        <v>341</v>
      </c>
      <c r="K119" s="13">
        <v>876.54</v>
      </c>
      <c r="L119" s="13">
        <v>215.34</v>
      </c>
      <c r="M119" s="13">
        <v>578.52</v>
      </c>
      <c r="N119" s="13"/>
      <c r="O119" s="13"/>
      <c r="P119" s="13"/>
      <c r="Q119" s="13">
        <v>6600</v>
      </c>
      <c r="R119" s="25">
        <v>578.52</v>
      </c>
      <c r="S119" s="13">
        <v>6600</v>
      </c>
      <c r="T119" s="13">
        <v>578.52</v>
      </c>
      <c r="U119" s="26">
        <f t="shared" si="6"/>
        <v>0</v>
      </c>
      <c r="V119" s="27">
        <f t="shared" si="7"/>
        <v>0</v>
      </c>
      <c r="X119" s="2" t="s">
        <v>395</v>
      </c>
    </row>
    <row r="120" spans="1:24" s="2" customFormat="1" ht="41.1" customHeight="1">
      <c r="A120" s="85">
        <v>109</v>
      </c>
      <c r="B120" s="74" t="s">
        <v>344</v>
      </c>
      <c r="C120" s="91" t="s">
        <v>345</v>
      </c>
      <c r="D120" s="74" t="s">
        <v>27</v>
      </c>
      <c r="E120" s="74" t="s">
        <v>346</v>
      </c>
      <c r="F120" s="14" t="s">
        <v>39</v>
      </c>
      <c r="G120" s="15" t="s">
        <v>347</v>
      </c>
      <c r="H120" s="13" t="s">
        <v>348</v>
      </c>
      <c r="I120" s="19" t="s">
        <v>71</v>
      </c>
      <c r="J120" s="19" t="s">
        <v>349</v>
      </c>
      <c r="K120" s="13">
        <v>946.35</v>
      </c>
      <c r="L120" s="74">
        <v>6838.41</v>
      </c>
      <c r="M120" s="13">
        <v>359.61</v>
      </c>
      <c r="N120" s="33">
        <v>10.57</v>
      </c>
      <c r="O120" s="33">
        <v>16</v>
      </c>
      <c r="P120" s="13" t="s">
        <v>350</v>
      </c>
      <c r="Q120" s="74" t="s">
        <v>39</v>
      </c>
      <c r="R120" s="101">
        <v>634.26</v>
      </c>
      <c r="S120" s="13">
        <v>3800</v>
      </c>
      <c r="T120" s="13">
        <v>359.61</v>
      </c>
      <c r="U120" s="76">
        <f>R120-T120-T121</f>
        <v>-11.489999999999901</v>
      </c>
      <c r="V120" s="97">
        <f t="shared" si="7"/>
        <v>-3.2000000000000001E-2</v>
      </c>
      <c r="X120" s="2" t="s">
        <v>395</v>
      </c>
    </row>
    <row r="121" spans="1:24" s="2" customFormat="1" ht="41.1" customHeight="1">
      <c r="A121" s="87"/>
      <c r="B121" s="75"/>
      <c r="C121" s="93"/>
      <c r="D121" s="75"/>
      <c r="E121" s="75"/>
      <c r="F121" s="14" t="s">
        <v>39</v>
      </c>
      <c r="G121" s="15" t="s">
        <v>347</v>
      </c>
      <c r="H121" s="13" t="s">
        <v>348</v>
      </c>
      <c r="I121" s="19" t="s">
        <v>71</v>
      </c>
      <c r="J121" s="19" t="s">
        <v>349</v>
      </c>
      <c r="K121" s="13">
        <v>635.87</v>
      </c>
      <c r="L121" s="75"/>
      <c r="M121" s="13">
        <v>286.14</v>
      </c>
      <c r="N121" s="35">
        <v>8.08</v>
      </c>
      <c r="O121" s="35">
        <v>16</v>
      </c>
      <c r="P121" s="13" t="s">
        <v>350</v>
      </c>
      <c r="Q121" s="75"/>
      <c r="R121" s="103"/>
      <c r="S121" s="13">
        <v>4500</v>
      </c>
      <c r="T121" s="13">
        <v>286.14</v>
      </c>
      <c r="U121" s="77"/>
      <c r="V121" s="97"/>
      <c r="X121" s="2" t="s">
        <v>395</v>
      </c>
    </row>
    <row r="122" spans="1:24" s="2" customFormat="1" ht="41.1" customHeight="1">
      <c r="A122" s="10">
        <v>110</v>
      </c>
      <c r="B122" s="13" t="s">
        <v>351</v>
      </c>
      <c r="C122" s="13" t="s">
        <v>352</v>
      </c>
      <c r="D122" s="13" t="s">
        <v>27</v>
      </c>
      <c r="E122" s="13" t="s">
        <v>346</v>
      </c>
      <c r="F122" s="14" t="s">
        <v>39</v>
      </c>
      <c r="G122" s="15" t="s">
        <v>213</v>
      </c>
      <c r="H122" s="13" t="s">
        <v>53</v>
      </c>
      <c r="I122" s="19" t="s">
        <v>66</v>
      </c>
      <c r="J122" s="19" t="s">
        <v>349</v>
      </c>
      <c r="K122" s="13">
        <v>381.66</v>
      </c>
      <c r="L122" s="13">
        <v>414.71</v>
      </c>
      <c r="M122" s="13">
        <v>183.2</v>
      </c>
      <c r="N122" s="13" t="s">
        <v>353</v>
      </c>
      <c r="O122" s="35">
        <v>29</v>
      </c>
      <c r="P122" s="35" t="s">
        <v>354</v>
      </c>
      <c r="Q122" s="24">
        <v>4500</v>
      </c>
      <c r="R122" s="25">
        <v>171.75</v>
      </c>
      <c r="S122" s="13">
        <v>4800</v>
      </c>
      <c r="T122" s="13">
        <v>183.2</v>
      </c>
      <c r="U122" s="26">
        <f t="shared" si="6"/>
        <v>-11.45</v>
      </c>
      <c r="V122" s="27">
        <f t="shared" si="7"/>
        <v>-6.25E-2</v>
      </c>
      <c r="X122" s="2" t="s">
        <v>395</v>
      </c>
    </row>
    <row r="123" spans="1:24" s="2" customFormat="1" ht="41.1" customHeight="1">
      <c r="A123" s="85">
        <v>111</v>
      </c>
      <c r="B123" s="74" t="s">
        <v>355</v>
      </c>
      <c r="C123" s="74" t="s">
        <v>356</v>
      </c>
      <c r="D123" s="74" t="s">
        <v>27</v>
      </c>
      <c r="E123" s="74" t="s">
        <v>28</v>
      </c>
      <c r="F123" s="14" t="s">
        <v>39</v>
      </c>
      <c r="G123" s="15" t="s">
        <v>213</v>
      </c>
      <c r="H123" s="13" t="s">
        <v>53</v>
      </c>
      <c r="I123" s="19" t="s">
        <v>31</v>
      </c>
      <c r="J123" s="19" t="s">
        <v>349</v>
      </c>
      <c r="K123" s="13">
        <v>320.41000000000003</v>
      </c>
      <c r="L123" s="74">
        <v>886.54</v>
      </c>
      <c r="M123" s="13">
        <v>163.41</v>
      </c>
      <c r="N123" s="74">
        <v>5.23</v>
      </c>
      <c r="O123" s="74">
        <v>29</v>
      </c>
      <c r="P123" s="35" t="s">
        <v>357</v>
      </c>
      <c r="Q123" s="24">
        <v>4700</v>
      </c>
      <c r="R123" s="25">
        <v>150.59</v>
      </c>
      <c r="S123" s="13">
        <v>5100</v>
      </c>
      <c r="T123" s="13">
        <v>163.41</v>
      </c>
      <c r="U123" s="26">
        <f t="shared" si="6"/>
        <v>-12.82</v>
      </c>
      <c r="V123" s="27">
        <f t="shared" si="7"/>
        <v>-7.85E-2</v>
      </c>
      <c r="X123" s="2" t="s">
        <v>395</v>
      </c>
    </row>
    <row r="124" spans="1:24" s="2" customFormat="1" ht="41.1" customHeight="1">
      <c r="A124" s="87"/>
      <c r="B124" s="75"/>
      <c r="C124" s="75"/>
      <c r="D124" s="75"/>
      <c r="E124" s="75"/>
      <c r="F124" s="14" t="s">
        <v>39</v>
      </c>
      <c r="G124" s="15" t="s">
        <v>213</v>
      </c>
      <c r="H124" s="13" t="s">
        <v>53</v>
      </c>
      <c r="I124" s="19" t="s">
        <v>31</v>
      </c>
      <c r="J124" s="19" t="s">
        <v>139</v>
      </c>
      <c r="K124" s="13">
        <v>1131.21</v>
      </c>
      <c r="L124" s="75"/>
      <c r="M124" s="13">
        <v>576.91999999999996</v>
      </c>
      <c r="N124" s="75"/>
      <c r="O124" s="75"/>
      <c r="P124" s="35" t="s">
        <v>357</v>
      </c>
      <c r="Q124" s="24">
        <v>4700</v>
      </c>
      <c r="R124" s="25">
        <v>531.66999999999996</v>
      </c>
      <c r="S124" s="13">
        <v>5100</v>
      </c>
      <c r="T124" s="13">
        <v>576.91999999999996</v>
      </c>
      <c r="U124" s="26">
        <f t="shared" si="6"/>
        <v>-45.25</v>
      </c>
      <c r="V124" s="27">
        <f t="shared" si="7"/>
        <v>-7.8399999999999997E-2</v>
      </c>
      <c r="X124" s="2" t="s">
        <v>395</v>
      </c>
    </row>
    <row r="125" spans="1:24" s="2" customFormat="1" ht="41.1" customHeight="1">
      <c r="A125" s="16">
        <v>111.5</v>
      </c>
      <c r="B125" s="13" t="s">
        <v>358</v>
      </c>
      <c r="C125" s="13" t="s">
        <v>359</v>
      </c>
      <c r="D125" s="13" t="s">
        <v>27</v>
      </c>
      <c r="E125" s="13" t="s">
        <v>71</v>
      </c>
      <c r="F125" s="14" t="s">
        <v>39</v>
      </c>
      <c r="G125" s="15" t="s">
        <v>213</v>
      </c>
      <c r="H125" s="13" t="s">
        <v>360</v>
      </c>
      <c r="I125" s="13" t="s">
        <v>71</v>
      </c>
      <c r="J125" s="37" t="s">
        <v>361</v>
      </c>
      <c r="K125" s="13">
        <v>2209.59</v>
      </c>
      <c r="L125" s="13">
        <v>1525.2</v>
      </c>
      <c r="M125" s="25">
        <v>1000.39</v>
      </c>
      <c r="N125" s="25">
        <v>20</v>
      </c>
      <c r="O125" s="25">
        <v>29</v>
      </c>
      <c r="P125" s="25" t="s">
        <v>362</v>
      </c>
      <c r="Q125" s="13">
        <v>4500</v>
      </c>
      <c r="R125" s="25">
        <v>994.32</v>
      </c>
      <c r="S125" s="13">
        <v>4527.5</v>
      </c>
      <c r="T125" s="25">
        <v>1000.39</v>
      </c>
      <c r="U125" s="26">
        <f t="shared" si="6"/>
        <v>-6.0699999999999399</v>
      </c>
      <c r="V125" s="27">
        <f t="shared" si="7"/>
        <v>-6.1000000000000004E-3</v>
      </c>
      <c r="X125" s="2" t="s">
        <v>395</v>
      </c>
    </row>
    <row r="126" spans="1:24" s="2" customFormat="1" ht="41.1" customHeight="1">
      <c r="A126" s="16">
        <v>113</v>
      </c>
      <c r="B126" s="13" t="s">
        <v>363</v>
      </c>
      <c r="C126" s="13" t="s">
        <v>364</v>
      </c>
      <c r="D126" s="13" t="s">
        <v>27</v>
      </c>
      <c r="E126" s="13" t="s">
        <v>71</v>
      </c>
      <c r="F126" s="14" t="s">
        <v>39</v>
      </c>
      <c r="G126" s="15" t="s">
        <v>213</v>
      </c>
      <c r="H126" s="13" t="s">
        <v>348</v>
      </c>
      <c r="I126" s="13" t="s">
        <v>71</v>
      </c>
      <c r="J126" s="37" t="s">
        <v>139</v>
      </c>
      <c r="K126" s="13">
        <v>812.94</v>
      </c>
      <c r="L126" s="13">
        <v>1785.29</v>
      </c>
      <c r="M126" s="25">
        <v>204.7</v>
      </c>
      <c r="N126" s="25">
        <v>8.06</v>
      </c>
      <c r="O126" s="25">
        <v>16</v>
      </c>
      <c r="P126" s="25" t="s">
        <v>350</v>
      </c>
      <c r="Q126" s="13" t="s">
        <v>39</v>
      </c>
      <c r="R126" s="25">
        <v>232.87</v>
      </c>
      <c r="S126" s="13">
        <v>2518.02</v>
      </c>
      <c r="T126" s="25">
        <v>204.7</v>
      </c>
      <c r="U126" s="26">
        <f t="shared" si="6"/>
        <v>28.17</v>
      </c>
      <c r="V126" s="27">
        <f t="shared" si="7"/>
        <v>0.1376</v>
      </c>
      <c r="X126" s="2" t="s">
        <v>395</v>
      </c>
    </row>
    <row r="127" spans="1:24" s="2" customFormat="1" ht="41.1" customHeight="1">
      <c r="A127" s="40">
        <v>114</v>
      </c>
      <c r="B127" s="13" t="s">
        <v>365</v>
      </c>
      <c r="C127" s="13" t="s">
        <v>366</v>
      </c>
      <c r="D127" s="13" t="s">
        <v>27</v>
      </c>
      <c r="E127" s="13" t="s">
        <v>54</v>
      </c>
      <c r="F127" s="14" t="s">
        <v>39</v>
      </c>
      <c r="G127" s="15" t="s">
        <v>347</v>
      </c>
      <c r="H127" s="13" t="s">
        <v>348</v>
      </c>
      <c r="I127" s="13" t="s">
        <v>54</v>
      </c>
      <c r="J127" s="37" t="s">
        <v>367</v>
      </c>
      <c r="K127" s="13">
        <v>77.62</v>
      </c>
      <c r="L127" s="13">
        <v>22.34</v>
      </c>
      <c r="M127" s="25">
        <v>32.229999999999997</v>
      </c>
      <c r="N127" s="101" t="s">
        <v>368</v>
      </c>
      <c r="O127" s="41"/>
      <c r="P127" s="25" t="s">
        <v>118</v>
      </c>
      <c r="Q127" s="13">
        <v>4000</v>
      </c>
      <c r="R127" s="25">
        <v>31.05</v>
      </c>
      <c r="S127" s="13">
        <v>4151.76</v>
      </c>
      <c r="T127" s="25">
        <v>32.229999999999997</v>
      </c>
      <c r="U127" s="26">
        <f t="shared" si="6"/>
        <v>-1.18</v>
      </c>
      <c r="V127" s="27">
        <f t="shared" si="7"/>
        <v>-3.6600000000000001E-2</v>
      </c>
      <c r="X127" s="2" t="s">
        <v>395</v>
      </c>
    </row>
    <row r="128" spans="1:24" s="2" customFormat="1" ht="41.1" customHeight="1">
      <c r="A128" s="16">
        <v>115</v>
      </c>
      <c r="B128" s="13" t="s">
        <v>369</v>
      </c>
      <c r="C128" s="13" t="s">
        <v>370</v>
      </c>
      <c r="D128" s="13" t="s">
        <v>27</v>
      </c>
      <c r="E128" s="13" t="s">
        <v>54</v>
      </c>
      <c r="F128" s="14" t="s">
        <v>39</v>
      </c>
      <c r="G128" s="15" t="s">
        <v>347</v>
      </c>
      <c r="H128" s="13" t="s">
        <v>348</v>
      </c>
      <c r="I128" s="13" t="s">
        <v>54</v>
      </c>
      <c r="J128" s="37" t="s">
        <v>371</v>
      </c>
      <c r="K128" s="13">
        <v>71.56</v>
      </c>
      <c r="L128" s="13">
        <v>20.63</v>
      </c>
      <c r="M128" s="25">
        <v>30.34</v>
      </c>
      <c r="N128" s="102"/>
      <c r="O128" s="42"/>
      <c r="P128" s="25" t="s">
        <v>118</v>
      </c>
      <c r="Q128" s="13">
        <v>4000</v>
      </c>
      <c r="R128" s="25">
        <v>28.62</v>
      </c>
      <c r="S128" s="13">
        <v>4239.71</v>
      </c>
      <c r="T128" s="25">
        <v>30.34</v>
      </c>
      <c r="U128" s="26">
        <f t="shared" si="6"/>
        <v>-1.72</v>
      </c>
      <c r="V128" s="27">
        <f t="shared" si="7"/>
        <v>-5.67E-2</v>
      </c>
      <c r="X128" s="2" t="s">
        <v>395</v>
      </c>
    </row>
    <row r="129" spans="1:24" s="2" customFormat="1" ht="41.1" customHeight="1">
      <c r="A129" s="16">
        <v>116</v>
      </c>
      <c r="B129" s="13" t="s">
        <v>372</v>
      </c>
      <c r="C129" s="13" t="s">
        <v>373</v>
      </c>
      <c r="D129" s="13" t="s">
        <v>27</v>
      </c>
      <c r="E129" s="13" t="s">
        <v>54</v>
      </c>
      <c r="F129" s="14" t="s">
        <v>39</v>
      </c>
      <c r="G129" s="15" t="s">
        <v>347</v>
      </c>
      <c r="H129" s="13" t="s">
        <v>348</v>
      </c>
      <c r="I129" s="13" t="s">
        <v>54</v>
      </c>
      <c r="J129" s="37" t="s">
        <v>371</v>
      </c>
      <c r="K129" s="13">
        <v>85.93</v>
      </c>
      <c r="L129" s="13">
        <v>24.77</v>
      </c>
      <c r="M129" s="25">
        <v>38.43</v>
      </c>
      <c r="N129" s="102"/>
      <c r="O129" s="42"/>
      <c r="P129" s="25" t="s">
        <v>118</v>
      </c>
      <c r="Q129" s="13">
        <v>4100</v>
      </c>
      <c r="R129" s="25">
        <v>35.229999999999997</v>
      </c>
      <c r="S129" s="13">
        <v>4471.83</v>
      </c>
      <c r="T129" s="25">
        <v>38.43</v>
      </c>
      <c r="U129" s="26">
        <f t="shared" si="6"/>
        <v>-3.2</v>
      </c>
      <c r="V129" s="27">
        <f t="shared" si="7"/>
        <v>-8.3299999999999999E-2</v>
      </c>
      <c r="X129" s="2" t="s">
        <v>395</v>
      </c>
    </row>
    <row r="130" spans="1:24" s="2" customFormat="1" ht="41.1" customHeight="1">
      <c r="A130" s="40">
        <v>117</v>
      </c>
      <c r="B130" s="13" t="s">
        <v>374</v>
      </c>
      <c r="C130" s="13" t="s">
        <v>375</v>
      </c>
      <c r="D130" s="13" t="s">
        <v>27</v>
      </c>
      <c r="E130" s="13" t="s">
        <v>54</v>
      </c>
      <c r="F130" s="14" t="s">
        <v>39</v>
      </c>
      <c r="G130" s="15" t="s">
        <v>347</v>
      </c>
      <c r="H130" s="13" t="s">
        <v>348</v>
      </c>
      <c r="I130" s="13" t="s">
        <v>54</v>
      </c>
      <c r="J130" s="37" t="s">
        <v>376</v>
      </c>
      <c r="K130" s="13">
        <v>77.62</v>
      </c>
      <c r="L130" s="13">
        <v>22.34</v>
      </c>
      <c r="M130" s="25">
        <v>34.700000000000003</v>
      </c>
      <c r="N130" s="103"/>
      <c r="O130" s="43"/>
      <c r="P130" s="25" t="s">
        <v>118</v>
      </c>
      <c r="Q130" s="13">
        <v>4100</v>
      </c>
      <c r="R130" s="25">
        <v>31.82</v>
      </c>
      <c r="S130" s="13">
        <v>4470.54</v>
      </c>
      <c r="T130" s="25">
        <v>34.700000000000003</v>
      </c>
      <c r="U130" s="26">
        <f t="shared" si="6"/>
        <v>-2.88</v>
      </c>
      <c r="V130" s="27">
        <f t="shared" si="7"/>
        <v>-8.3000000000000004E-2</v>
      </c>
      <c r="X130" s="2" t="s">
        <v>395</v>
      </c>
    </row>
    <row r="131" spans="1:24" s="2" customFormat="1" ht="41.1" customHeight="1">
      <c r="A131" s="16">
        <v>118</v>
      </c>
      <c r="B131" s="13" t="s">
        <v>377</v>
      </c>
      <c r="C131" s="13" t="s">
        <v>378</v>
      </c>
      <c r="D131" s="13" t="s">
        <v>27</v>
      </c>
      <c r="E131" s="13" t="s">
        <v>54</v>
      </c>
      <c r="F131" s="14" t="s">
        <v>39</v>
      </c>
      <c r="G131" s="15" t="s">
        <v>213</v>
      </c>
      <c r="H131" s="13" t="s">
        <v>348</v>
      </c>
      <c r="I131" s="13" t="s">
        <v>54</v>
      </c>
      <c r="J131" s="37" t="s">
        <v>113</v>
      </c>
      <c r="K131" s="13">
        <v>109.25</v>
      </c>
      <c r="L131" s="13">
        <v>31.55</v>
      </c>
      <c r="M131" s="25">
        <v>56.07</v>
      </c>
      <c r="N131" s="25"/>
      <c r="O131" s="25"/>
      <c r="P131" s="25" t="s">
        <v>118</v>
      </c>
      <c r="Q131" s="13">
        <v>4300</v>
      </c>
      <c r="R131" s="25">
        <v>46.98</v>
      </c>
      <c r="S131" s="13">
        <v>5132.57</v>
      </c>
      <c r="T131" s="25">
        <v>56.07</v>
      </c>
      <c r="U131" s="26">
        <f t="shared" si="6"/>
        <v>-9.09</v>
      </c>
      <c r="V131" s="27">
        <f t="shared" si="7"/>
        <v>-0.16209999999999999</v>
      </c>
      <c r="X131" s="2" t="s">
        <v>395</v>
      </c>
    </row>
    <row r="132" spans="1:24" s="2" customFormat="1" ht="41.1" customHeight="1">
      <c r="A132" s="16">
        <v>119</v>
      </c>
      <c r="B132" s="13" t="s">
        <v>379</v>
      </c>
      <c r="C132" s="13" t="s">
        <v>380</v>
      </c>
      <c r="D132" s="13" t="s">
        <v>27</v>
      </c>
      <c r="E132" s="13" t="s">
        <v>54</v>
      </c>
      <c r="F132" s="14" t="s">
        <v>39</v>
      </c>
      <c r="G132" s="15" t="s">
        <v>213</v>
      </c>
      <c r="H132" s="13" t="s">
        <v>348</v>
      </c>
      <c r="I132" s="13" t="s">
        <v>54</v>
      </c>
      <c r="J132" s="37" t="s">
        <v>49</v>
      </c>
      <c r="K132" s="13">
        <v>146.19999999999999</v>
      </c>
      <c r="L132" s="13">
        <v>1379.59</v>
      </c>
      <c r="M132" s="25">
        <v>282.56</v>
      </c>
      <c r="N132" s="25">
        <v>10</v>
      </c>
      <c r="O132" s="25"/>
      <c r="P132" s="25" t="s">
        <v>381</v>
      </c>
      <c r="Q132" s="13" t="s">
        <v>39</v>
      </c>
      <c r="R132" s="25">
        <v>290.49</v>
      </c>
      <c r="S132" s="13" t="s">
        <v>39</v>
      </c>
      <c r="T132" s="25">
        <v>282.56</v>
      </c>
      <c r="U132" s="26">
        <f t="shared" si="6"/>
        <v>7.9300000000000104</v>
      </c>
      <c r="V132" s="27">
        <f t="shared" si="7"/>
        <v>2.81E-2</v>
      </c>
      <c r="X132" s="2" t="s">
        <v>395</v>
      </c>
    </row>
    <row r="133" spans="1:24" s="2" customFormat="1" ht="41.1" customHeight="1">
      <c r="A133" s="40">
        <v>120</v>
      </c>
      <c r="B133" s="13" t="s">
        <v>382</v>
      </c>
      <c r="C133" s="13" t="s">
        <v>383</v>
      </c>
      <c r="D133" s="13" t="s">
        <v>27</v>
      </c>
      <c r="E133" s="13" t="s">
        <v>384</v>
      </c>
      <c r="F133" s="14" t="s">
        <v>39</v>
      </c>
      <c r="G133" s="15" t="s">
        <v>385</v>
      </c>
      <c r="H133" s="13" t="s">
        <v>348</v>
      </c>
      <c r="I133" s="13"/>
      <c r="J133" s="37"/>
      <c r="K133" s="13"/>
      <c r="L133" s="13">
        <v>12237.98</v>
      </c>
      <c r="M133" s="25">
        <v>618.66</v>
      </c>
      <c r="N133" s="25"/>
      <c r="O133" s="25"/>
      <c r="P133" s="25" t="s">
        <v>386</v>
      </c>
      <c r="Q133" s="13">
        <v>414</v>
      </c>
      <c r="R133" s="25">
        <v>506.65</v>
      </c>
      <c r="S133" s="13">
        <v>505.52</v>
      </c>
      <c r="T133" s="25">
        <v>618.66</v>
      </c>
      <c r="U133" s="26">
        <f t="shared" si="6"/>
        <v>-112.01</v>
      </c>
      <c r="V133" s="27">
        <f t="shared" si="7"/>
        <v>-0.18110000000000001</v>
      </c>
      <c r="X133" s="2" t="s">
        <v>395</v>
      </c>
    </row>
    <row r="134" spans="1:24" s="2" customFormat="1" ht="18" customHeight="1">
      <c r="A134" s="83" t="s">
        <v>387</v>
      </c>
      <c r="B134" s="84"/>
      <c r="C134" s="16"/>
      <c r="D134" s="16"/>
      <c r="E134" s="16"/>
      <c r="F134" s="16"/>
      <c r="G134" s="16"/>
      <c r="H134" s="16"/>
      <c r="I134" s="16"/>
      <c r="J134" s="20"/>
      <c r="K134" s="11">
        <f t="shared" ref="K134:M134" si="8">SUM(K6:K133)</f>
        <v>45365.51</v>
      </c>
      <c r="L134" s="11">
        <f t="shared" si="8"/>
        <v>74590.792000000001</v>
      </c>
      <c r="M134" s="11">
        <f t="shared" si="8"/>
        <v>42027.29</v>
      </c>
      <c r="N134" s="11"/>
      <c r="O134" s="11"/>
      <c r="P134" s="11"/>
      <c r="Q134" s="11"/>
      <c r="R134" s="11">
        <f>SUM(R6:R133)</f>
        <v>41749.589999999997</v>
      </c>
      <c r="S134" s="11"/>
      <c r="T134" s="11">
        <f>SUM(T6:T133)</f>
        <v>42027.29</v>
      </c>
      <c r="U134" s="28">
        <f>SUM(U6:U133)</f>
        <v>-277.69999999999902</v>
      </c>
      <c r="V134" s="29">
        <f t="shared" si="7"/>
        <v>-6.6E-3</v>
      </c>
    </row>
    <row r="135" spans="1:24" s="1" customFormat="1" ht="16.5" customHeight="1">
      <c r="A135" s="17" t="s">
        <v>388</v>
      </c>
      <c r="B135" s="17"/>
      <c r="F135" s="3"/>
      <c r="G135" s="4"/>
      <c r="K135" s="98" t="s">
        <v>389</v>
      </c>
      <c r="L135" s="98"/>
      <c r="M135" s="98"/>
      <c r="N135" s="98"/>
      <c r="O135" s="98"/>
      <c r="P135" s="98"/>
      <c r="Q135" s="98"/>
      <c r="R135" s="98"/>
      <c r="S135" s="98"/>
      <c r="T135" s="98"/>
      <c r="U135" s="98"/>
      <c r="V135" s="98"/>
    </row>
    <row r="136" spans="1:24" s="1" customFormat="1" ht="16.5" customHeight="1">
      <c r="A136" s="18" t="s">
        <v>390</v>
      </c>
      <c r="B136" s="18"/>
      <c r="F136" s="3"/>
      <c r="G136" s="4"/>
      <c r="M136" s="21"/>
      <c r="N136" s="21"/>
      <c r="O136" s="21"/>
      <c r="P136" s="21"/>
      <c r="T136" s="99"/>
      <c r="U136" s="100"/>
      <c r="V136" s="100"/>
    </row>
    <row r="137" spans="1:24">
      <c r="T137" s="22"/>
      <c r="U137" s="30"/>
      <c r="V137" s="30"/>
    </row>
    <row r="138" spans="1:24">
      <c r="M138" s="22">
        <f>M134-R134</f>
        <v>277.69999999998998</v>
      </c>
      <c r="N138" s="22"/>
      <c r="O138" s="22"/>
      <c r="R138" s="1">
        <v>41749.589999999997</v>
      </c>
    </row>
    <row r="140" spans="1:24">
      <c r="R140" s="31">
        <f>R134-R138</f>
        <v>0</v>
      </c>
    </row>
    <row r="150" spans="4:4">
      <c r="D150" s="1">
        <f>1800/100</f>
        <v>18</v>
      </c>
    </row>
  </sheetData>
  <autoFilter ref="A5:XFB140">
    <extLst/>
  </autoFilter>
  <mergeCells count="41">
    <mergeCell ref="V100:V101"/>
    <mergeCell ref="V114:V115"/>
    <mergeCell ref="V120:V121"/>
    <mergeCell ref="A1:V2"/>
    <mergeCell ref="T100:T101"/>
    <mergeCell ref="T114:T115"/>
    <mergeCell ref="U100:U101"/>
    <mergeCell ref="U114:U115"/>
    <mergeCell ref="U120:U121"/>
    <mergeCell ref="L17:L24"/>
    <mergeCell ref="L120:L121"/>
    <mergeCell ref="A3:V3"/>
    <mergeCell ref="S4:T4"/>
    <mergeCell ref="C120:C121"/>
    <mergeCell ref="N127:N130"/>
    <mergeCell ref="O123:O124"/>
    <mergeCell ref="Q120:Q121"/>
    <mergeCell ref="R100:R101"/>
    <mergeCell ref="R120:R121"/>
    <mergeCell ref="N123:N124"/>
    <mergeCell ref="C123:C124"/>
    <mergeCell ref="D120:D121"/>
    <mergeCell ref="D123:D124"/>
    <mergeCell ref="E120:E121"/>
    <mergeCell ref="E123:E124"/>
    <mergeCell ref="A134:B134"/>
    <mergeCell ref="K135:V135"/>
    <mergeCell ref="T136:V136"/>
    <mergeCell ref="A25:A27"/>
    <mergeCell ref="A28:A29"/>
    <mergeCell ref="A36:A37"/>
    <mergeCell ref="A100:A101"/>
    <mergeCell ref="A114:A115"/>
    <mergeCell ref="A120:A121"/>
    <mergeCell ref="A123:A124"/>
    <mergeCell ref="B120:B121"/>
    <mergeCell ref="B123:B124"/>
    <mergeCell ref="C25:C27"/>
    <mergeCell ref="C28:C29"/>
    <mergeCell ref="L123:L124"/>
    <mergeCell ref="M100:M101"/>
  </mergeCells>
  <phoneticPr fontId="13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83" fitToHeight="0" orientation="landscape" r:id="rId1"/>
  <rowBreaks count="1" manualBreakCount="1">
    <brk id="136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101"/>
  <sheetViews>
    <sheetView view="pageBreakPreview" zoomScale="90" zoomScaleNormal="100" zoomScaleSheetLayoutView="90" workbookViewId="0">
      <pane ySplit="5" topLeftCell="A6" activePane="bottomLeft" state="frozen"/>
      <selection pane="bottomLeft" activeCell="Y9" sqref="Y9"/>
    </sheetView>
  </sheetViews>
  <sheetFormatPr defaultColWidth="9" defaultRowHeight="13.5"/>
  <cols>
    <col min="1" max="1" width="5" style="1" customWidth="1"/>
    <col min="2" max="2" width="18.75" style="1" customWidth="1"/>
    <col min="3" max="3" width="17.75" style="1" customWidth="1"/>
    <col min="4" max="4" width="17.75" style="1" hidden="1" customWidth="1"/>
    <col min="5" max="5" width="11.25" style="1" customWidth="1"/>
    <col min="6" max="6" width="12.75" style="3" hidden="1" customWidth="1"/>
    <col min="7" max="7" width="7.25" style="4" customWidth="1"/>
    <col min="8" max="8" width="9.375" style="1" customWidth="1"/>
    <col min="9" max="9" width="6.125" style="1" customWidth="1"/>
    <col min="10" max="10" width="7.5" style="1" customWidth="1"/>
    <col min="11" max="12" width="10.875" style="1" customWidth="1"/>
    <col min="13" max="13" width="10.5" style="5" hidden="1" customWidth="1"/>
    <col min="14" max="14" width="10.875" style="5" hidden="1" customWidth="1"/>
    <col min="15" max="15" width="8.5" style="5" hidden="1" customWidth="1"/>
    <col min="16" max="16" width="12" style="5" hidden="1" customWidth="1"/>
    <col min="17" max="17" width="12.5" style="1" customWidth="1"/>
    <col min="18" max="18" width="10.5" style="1" customWidth="1"/>
    <col min="19" max="19" width="12" style="1" hidden="1" customWidth="1"/>
    <col min="20" max="20" width="11.625" style="5" customWidth="1"/>
    <col min="21" max="21" width="10" style="6" customWidth="1"/>
    <col min="22" max="22" width="11.625" style="6" customWidth="1"/>
    <col min="23" max="24" width="9" style="1"/>
    <col min="25" max="25" width="12.875" style="1"/>
    <col min="26" max="16380" width="9" style="1"/>
    <col min="16381" max="16382" width="9" style="7"/>
  </cols>
  <sheetData>
    <row r="1" spans="1:24 16381:16384" s="1" customFormat="1" ht="13.5" customHeight="1">
      <c r="A1" s="94" t="s">
        <v>0</v>
      </c>
      <c r="B1" s="94"/>
      <c r="C1" s="94"/>
      <c r="D1" s="94"/>
      <c r="E1" s="94"/>
      <c r="F1" s="95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104"/>
      <c r="V1" s="104"/>
      <c r="XFA1" s="7"/>
      <c r="XFB1" s="7"/>
      <c r="XFC1"/>
      <c r="XFD1"/>
    </row>
    <row r="2" spans="1:24 16381:16384" s="1" customFormat="1" ht="13.5" customHeight="1">
      <c r="A2" s="94"/>
      <c r="B2" s="94"/>
      <c r="C2" s="94"/>
      <c r="D2" s="94"/>
      <c r="E2" s="94"/>
      <c r="F2" s="95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104"/>
      <c r="V2" s="104"/>
      <c r="XFA2" s="7"/>
      <c r="XFB2" s="7"/>
      <c r="XFC2"/>
      <c r="XFD2"/>
    </row>
    <row r="3" spans="1:24 16381:16384" s="1" customFormat="1" ht="16.5" customHeight="1">
      <c r="A3" s="105" t="s">
        <v>1</v>
      </c>
      <c r="B3" s="105"/>
      <c r="C3" s="105"/>
      <c r="D3" s="105"/>
      <c r="E3" s="105"/>
      <c r="F3" s="106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XFA3" s="7"/>
      <c r="XFB3" s="7"/>
      <c r="XFC3"/>
      <c r="XFD3"/>
    </row>
    <row r="4" spans="1:24 16381:16384" s="1" customFormat="1" ht="16.5" customHeight="1">
      <c r="A4" s="9" t="s">
        <v>2</v>
      </c>
      <c r="B4" s="9"/>
      <c r="F4" s="8"/>
      <c r="S4" s="105"/>
      <c r="T4" s="105"/>
      <c r="U4" s="23"/>
      <c r="V4" s="23"/>
      <c r="XFA4" s="7"/>
      <c r="XFB4" s="7"/>
      <c r="XFC4"/>
      <c r="XFD4"/>
    </row>
    <row r="5" spans="1:24 16381:16384" s="2" customFormat="1" ht="36" customHeight="1">
      <c r="A5" s="10" t="s">
        <v>3</v>
      </c>
      <c r="B5" s="11" t="s">
        <v>5</v>
      </c>
      <c r="C5" s="11" t="s">
        <v>6</v>
      </c>
      <c r="D5" s="11" t="s">
        <v>7</v>
      </c>
      <c r="E5" s="11" t="s">
        <v>8</v>
      </c>
      <c r="F5" s="12" t="s">
        <v>9</v>
      </c>
      <c r="G5" s="12" t="s">
        <v>391</v>
      </c>
      <c r="H5" s="11" t="s">
        <v>11</v>
      </c>
      <c r="I5" s="11" t="s">
        <v>12</v>
      </c>
      <c r="J5" s="11" t="s">
        <v>13</v>
      </c>
      <c r="K5" s="11" t="s">
        <v>14</v>
      </c>
      <c r="L5" s="11" t="s">
        <v>15</v>
      </c>
      <c r="M5" s="11" t="s">
        <v>16</v>
      </c>
      <c r="N5" s="11" t="s">
        <v>17</v>
      </c>
      <c r="O5" s="11" t="s">
        <v>18</v>
      </c>
      <c r="P5" s="11" t="s">
        <v>19</v>
      </c>
      <c r="Q5" s="11" t="s">
        <v>392</v>
      </c>
      <c r="R5" s="11" t="s">
        <v>393</v>
      </c>
      <c r="S5" s="11" t="s">
        <v>20</v>
      </c>
      <c r="T5" s="11" t="s">
        <v>394</v>
      </c>
      <c r="U5" s="11" t="s">
        <v>22</v>
      </c>
      <c r="V5" s="11" t="s">
        <v>23</v>
      </c>
    </row>
    <row r="6" spans="1:24 16381:16384" s="2" customFormat="1" ht="36" customHeight="1">
      <c r="A6" s="10">
        <v>1</v>
      </c>
      <c r="B6" s="13" t="s">
        <v>25</v>
      </c>
      <c r="C6" s="13" t="s">
        <v>26</v>
      </c>
      <c r="D6" s="13" t="s">
        <v>27</v>
      </c>
      <c r="E6" s="13" t="s">
        <v>28</v>
      </c>
      <c r="F6" s="14">
        <v>53581</v>
      </c>
      <c r="G6" s="15" t="s">
        <v>29</v>
      </c>
      <c r="H6" s="13" t="s">
        <v>30</v>
      </c>
      <c r="I6" s="19" t="s">
        <v>31</v>
      </c>
      <c r="J6" s="19" t="s">
        <v>32</v>
      </c>
      <c r="K6" s="13">
        <v>1546.15</v>
      </c>
      <c r="L6" s="13">
        <v>2474.2399999999998</v>
      </c>
      <c r="M6" s="13">
        <v>742.15</v>
      </c>
      <c r="N6" s="13">
        <v>17</v>
      </c>
      <c r="O6" s="13">
        <v>28</v>
      </c>
      <c r="P6" s="13" t="s">
        <v>33</v>
      </c>
      <c r="Q6" s="25">
        <v>4400</v>
      </c>
      <c r="R6" s="25">
        <v>680.31</v>
      </c>
      <c r="S6" s="13">
        <v>4800</v>
      </c>
      <c r="T6" s="13">
        <v>742.15</v>
      </c>
      <c r="U6" s="26">
        <f t="shared" ref="U6:U25" si="0">R6-T6</f>
        <v>-61.84</v>
      </c>
      <c r="V6" s="27">
        <f t="shared" ref="V6:V8" si="1">ROUND(U6/T6,4)</f>
        <v>-8.3299999999999999E-2</v>
      </c>
      <c r="X6" s="2" t="s">
        <v>395</v>
      </c>
    </row>
    <row r="7" spans="1:24 16381:16384" s="2" customFormat="1" ht="36" customHeight="1">
      <c r="A7" s="10">
        <v>2</v>
      </c>
      <c r="B7" s="13" t="s">
        <v>34</v>
      </c>
      <c r="C7" s="13" t="s">
        <v>35</v>
      </c>
      <c r="D7" s="13" t="s">
        <v>27</v>
      </c>
      <c r="E7" s="13" t="s">
        <v>28</v>
      </c>
      <c r="F7" s="14">
        <v>55454</v>
      </c>
      <c r="G7" s="15" t="s">
        <v>29</v>
      </c>
      <c r="H7" s="13" t="s">
        <v>30</v>
      </c>
      <c r="I7" s="19" t="s">
        <v>31</v>
      </c>
      <c r="J7" s="19" t="s">
        <v>32</v>
      </c>
      <c r="K7" s="13">
        <v>153.93</v>
      </c>
      <c r="L7" s="13">
        <v>3451.66</v>
      </c>
      <c r="M7" s="13">
        <v>83.12</v>
      </c>
      <c r="N7" s="13">
        <v>17</v>
      </c>
      <c r="O7" s="13">
        <v>28</v>
      </c>
      <c r="P7" s="13" t="s">
        <v>33</v>
      </c>
      <c r="Q7" s="25">
        <v>5000</v>
      </c>
      <c r="R7" s="25">
        <v>76.97</v>
      </c>
      <c r="S7" s="13">
        <v>5400</v>
      </c>
      <c r="T7" s="13">
        <v>83.12</v>
      </c>
      <c r="U7" s="26">
        <f t="shared" si="0"/>
        <v>-6.1500000000000101</v>
      </c>
      <c r="V7" s="27">
        <f t="shared" si="1"/>
        <v>-7.3999999999999996E-2</v>
      </c>
      <c r="X7" s="2" t="s">
        <v>395</v>
      </c>
    </row>
    <row r="8" spans="1:24 16381:16384" s="2" customFormat="1" ht="36" customHeight="1">
      <c r="A8" s="10">
        <v>3</v>
      </c>
      <c r="B8" s="13" t="s">
        <v>36</v>
      </c>
      <c r="C8" s="13" t="s">
        <v>37</v>
      </c>
      <c r="D8" s="13" t="s">
        <v>27</v>
      </c>
      <c r="E8" s="13" t="s">
        <v>38</v>
      </c>
      <c r="F8" s="14">
        <v>56362</v>
      </c>
      <c r="G8" s="15" t="s">
        <v>29</v>
      </c>
      <c r="H8" s="13" t="s">
        <v>39</v>
      </c>
      <c r="I8" s="19" t="s">
        <v>39</v>
      </c>
      <c r="J8" s="19" t="s">
        <v>39</v>
      </c>
      <c r="K8" s="13" t="s">
        <v>39</v>
      </c>
      <c r="L8" s="13">
        <v>4257.3</v>
      </c>
      <c r="M8" s="13">
        <v>129</v>
      </c>
      <c r="N8" s="13"/>
      <c r="O8" s="13"/>
      <c r="P8" s="13" t="s">
        <v>40</v>
      </c>
      <c r="Q8" s="13">
        <v>395</v>
      </c>
      <c r="R8" s="25">
        <v>168.16</v>
      </c>
      <c r="S8" s="13">
        <v>303</v>
      </c>
      <c r="T8" s="13">
        <v>129</v>
      </c>
      <c r="U8" s="26">
        <f t="shared" si="0"/>
        <v>39.159999999999997</v>
      </c>
      <c r="V8" s="27">
        <f t="shared" si="1"/>
        <v>0.30359999999999998</v>
      </c>
      <c r="X8" s="2" t="s">
        <v>395</v>
      </c>
    </row>
    <row r="9" spans="1:24 16381:16384" s="2" customFormat="1" ht="36" customHeight="1">
      <c r="A9" s="10">
        <v>4</v>
      </c>
      <c r="B9" s="13" t="s">
        <v>41</v>
      </c>
      <c r="C9" s="13" t="s">
        <v>42</v>
      </c>
      <c r="D9" s="13" t="s">
        <v>27</v>
      </c>
      <c r="E9" s="13" t="s">
        <v>43</v>
      </c>
      <c r="F9" s="14" t="s">
        <v>39</v>
      </c>
      <c r="G9" s="15" t="s">
        <v>29</v>
      </c>
      <c r="H9" s="13" t="s">
        <v>39</v>
      </c>
      <c r="I9" s="19" t="s">
        <v>39</v>
      </c>
      <c r="J9" s="19" t="s">
        <v>39</v>
      </c>
      <c r="K9" s="13">
        <v>186.95</v>
      </c>
      <c r="L9" s="13" t="s">
        <v>39</v>
      </c>
      <c r="M9" s="13">
        <v>0</v>
      </c>
      <c r="N9" s="13"/>
      <c r="O9" s="13"/>
      <c r="P9" s="13"/>
      <c r="Q9" s="13">
        <v>0</v>
      </c>
      <c r="R9" s="25">
        <v>0</v>
      </c>
      <c r="S9" s="13" t="s">
        <v>44</v>
      </c>
      <c r="T9" s="13">
        <v>0</v>
      </c>
      <c r="U9" s="26">
        <f t="shared" si="0"/>
        <v>0</v>
      </c>
      <c r="V9" s="27">
        <v>0</v>
      </c>
      <c r="X9" s="2" t="s">
        <v>395</v>
      </c>
    </row>
    <row r="10" spans="1:24 16381:16384" s="2" customFormat="1" ht="36" customHeight="1">
      <c r="A10" s="10">
        <v>5</v>
      </c>
      <c r="B10" s="13" t="s">
        <v>41</v>
      </c>
      <c r="C10" s="13" t="s">
        <v>46</v>
      </c>
      <c r="D10" s="13" t="s">
        <v>27</v>
      </c>
      <c r="E10" s="13" t="s">
        <v>43</v>
      </c>
      <c r="F10" s="14" t="s">
        <v>39</v>
      </c>
      <c r="G10" s="15" t="s">
        <v>29</v>
      </c>
      <c r="H10" s="13" t="s">
        <v>47</v>
      </c>
      <c r="I10" s="19" t="s">
        <v>48</v>
      </c>
      <c r="J10" s="19" t="s">
        <v>49</v>
      </c>
      <c r="K10" s="13">
        <v>250.8</v>
      </c>
      <c r="L10" s="13" t="s">
        <v>39</v>
      </c>
      <c r="M10" s="13">
        <v>22.17</v>
      </c>
      <c r="N10" s="13"/>
      <c r="O10" s="13"/>
      <c r="P10" s="13" t="s">
        <v>40</v>
      </c>
      <c r="Q10" s="13">
        <v>868</v>
      </c>
      <c r="R10" s="25">
        <v>21.77</v>
      </c>
      <c r="S10" s="13">
        <v>884</v>
      </c>
      <c r="T10" s="13">
        <v>22.17</v>
      </c>
      <c r="U10" s="26">
        <f t="shared" si="0"/>
        <v>-0.40000000000000202</v>
      </c>
      <c r="V10" s="27">
        <f t="shared" ref="V10:V25" si="2">ROUND(U10/T10,4)</f>
        <v>-1.7999999999999999E-2</v>
      </c>
      <c r="X10" s="2" t="s">
        <v>395</v>
      </c>
    </row>
    <row r="11" spans="1:24 16381:16384" s="2" customFormat="1" ht="36" customHeight="1">
      <c r="A11" s="10">
        <v>6</v>
      </c>
      <c r="B11" s="13" t="s">
        <v>50</v>
      </c>
      <c r="C11" s="13" t="s">
        <v>51</v>
      </c>
      <c r="D11" s="13" t="s">
        <v>27</v>
      </c>
      <c r="E11" s="13" t="s">
        <v>52</v>
      </c>
      <c r="F11" s="14">
        <v>53776</v>
      </c>
      <c r="G11" s="15" t="s">
        <v>29</v>
      </c>
      <c r="H11" s="13" t="s">
        <v>53</v>
      </c>
      <c r="I11" s="19" t="s">
        <v>54</v>
      </c>
      <c r="J11" s="19" t="s">
        <v>55</v>
      </c>
      <c r="K11" s="13">
        <v>218.31</v>
      </c>
      <c r="L11" s="13">
        <v>530.87</v>
      </c>
      <c r="M11" s="13">
        <v>109.16</v>
      </c>
      <c r="N11" s="13"/>
      <c r="O11" s="13"/>
      <c r="P11" s="13" t="s">
        <v>56</v>
      </c>
      <c r="Q11" s="13">
        <v>5000</v>
      </c>
      <c r="R11" s="25">
        <v>109.16</v>
      </c>
      <c r="S11" s="13">
        <v>5000</v>
      </c>
      <c r="T11" s="13">
        <v>109.16</v>
      </c>
      <c r="U11" s="26">
        <f t="shared" si="0"/>
        <v>0</v>
      </c>
      <c r="V11" s="27">
        <f t="shared" si="2"/>
        <v>0</v>
      </c>
      <c r="X11" s="2" t="s">
        <v>395</v>
      </c>
    </row>
    <row r="12" spans="1:24 16381:16384" s="2" customFormat="1" ht="41.1" customHeight="1">
      <c r="A12" s="10">
        <v>7</v>
      </c>
      <c r="B12" s="13" t="s">
        <v>57</v>
      </c>
      <c r="C12" s="13" t="s">
        <v>58</v>
      </c>
      <c r="D12" s="13" t="s">
        <v>27</v>
      </c>
      <c r="E12" s="13" t="s">
        <v>59</v>
      </c>
      <c r="F12" s="14">
        <v>56533</v>
      </c>
      <c r="G12" s="15" t="s">
        <v>29</v>
      </c>
      <c r="H12" s="13" t="s">
        <v>30</v>
      </c>
      <c r="I12" s="19" t="s">
        <v>60</v>
      </c>
      <c r="J12" s="19" t="s">
        <v>61</v>
      </c>
      <c r="K12" s="13">
        <v>3285.6</v>
      </c>
      <c r="L12" s="13">
        <v>327.79</v>
      </c>
      <c r="M12" s="13">
        <v>1872.79</v>
      </c>
      <c r="N12" s="13" t="s">
        <v>62</v>
      </c>
      <c r="O12" s="13">
        <v>29</v>
      </c>
      <c r="P12" s="13" t="s">
        <v>33</v>
      </c>
      <c r="Q12" s="13">
        <v>5600</v>
      </c>
      <c r="R12" s="25">
        <v>1839.94</v>
      </c>
      <c r="S12" s="13">
        <v>5700</v>
      </c>
      <c r="T12" s="13">
        <v>1872.79</v>
      </c>
      <c r="U12" s="26">
        <f t="shared" si="0"/>
        <v>-32.849999999999902</v>
      </c>
      <c r="V12" s="27">
        <f t="shared" si="2"/>
        <v>-1.7500000000000002E-2</v>
      </c>
      <c r="X12" s="2" t="s">
        <v>395</v>
      </c>
    </row>
    <row r="13" spans="1:24 16381:16384" s="2" customFormat="1" ht="41.1" customHeight="1">
      <c r="A13" s="10">
        <v>8</v>
      </c>
      <c r="B13" s="13" t="s">
        <v>63</v>
      </c>
      <c r="C13" s="13" t="s">
        <v>64</v>
      </c>
      <c r="D13" s="13" t="s">
        <v>27</v>
      </c>
      <c r="E13" s="13" t="s">
        <v>65</v>
      </c>
      <c r="F13" s="14">
        <v>55088</v>
      </c>
      <c r="G13" s="15" t="s">
        <v>29</v>
      </c>
      <c r="H13" s="13" t="s">
        <v>30</v>
      </c>
      <c r="I13" s="19" t="s">
        <v>66</v>
      </c>
      <c r="J13" s="19" t="s">
        <v>67</v>
      </c>
      <c r="K13" s="13">
        <v>5037.32</v>
      </c>
      <c r="L13" s="13">
        <v>4271.71</v>
      </c>
      <c r="M13" s="13">
        <v>2619.41</v>
      </c>
      <c r="N13" s="13">
        <v>8</v>
      </c>
      <c r="O13" s="13"/>
      <c r="P13" s="13" t="s">
        <v>68</v>
      </c>
      <c r="Q13" s="13">
        <v>5100</v>
      </c>
      <c r="R13" s="25">
        <v>2569.0300000000002</v>
      </c>
      <c r="S13" s="13">
        <v>5200</v>
      </c>
      <c r="T13" s="13">
        <v>2619.41</v>
      </c>
      <c r="U13" s="26">
        <f t="shared" si="0"/>
        <v>-50.379999999999697</v>
      </c>
      <c r="V13" s="27">
        <f t="shared" si="2"/>
        <v>-1.9199999999999998E-2</v>
      </c>
      <c r="X13" s="2" t="s">
        <v>395</v>
      </c>
    </row>
    <row r="14" spans="1:24 16381:16384" s="2" customFormat="1" ht="41.1" customHeight="1">
      <c r="A14" s="10">
        <v>9</v>
      </c>
      <c r="B14" s="13" t="s">
        <v>69</v>
      </c>
      <c r="C14" s="13" t="s">
        <v>70</v>
      </c>
      <c r="D14" s="13" t="s">
        <v>27</v>
      </c>
      <c r="E14" s="13" t="s">
        <v>71</v>
      </c>
      <c r="F14" s="14" t="s">
        <v>39</v>
      </c>
      <c r="G14" s="15" t="s">
        <v>72</v>
      </c>
      <c r="H14" s="13" t="s">
        <v>53</v>
      </c>
      <c r="I14" s="19" t="s">
        <v>66</v>
      </c>
      <c r="J14" s="19" t="s">
        <v>73</v>
      </c>
      <c r="K14" s="13">
        <v>700.48</v>
      </c>
      <c r="L14" s="13">
        <v>178.34</v>
      </c>
      <c r="M14" s="13">
        <v>322.22000000000003</v>
      </c>
      <c r="N14" s="13" t="s">
        <v>74</v>
      </c>
      <c r="O14" s="13">
        <v>29</v>
      </c>
      <c r="P14" s="13" t="s">
        <v>75</v>
      </c>
      <c r="Q14" s="13">
        <v>4600</v>
      </c>
      <c r="R14" s="25">
        <v>322.22000000000003</v>
      </c>
      <c r="S14" s="13">
        <v>4600</v>
      </c>
      <c r="T14" s="13">
        <v>322.22000000000003</v>
      </c>
      <c r="U14" s="26">
        <f t="shared" si="0"/>
        <v>0</v>
      </c>
      <c r="V14" s="27">
        <f t="shared" si="2"/>
        <v>0</v>
      </c>
      <c r="X14" s="2" t="s">
        <v>395</v>
      </c>
    </row>
    <row r="15" spans="1:24 16381:16384" s="2" customFormat="1" ht="41.1" customHeight="1">
      <c r="A15" s="10">
        <v>10</v>
      </c>
      <c r="B15" s="13" t="s">
        <v>76</v>
      </c>
      <c r="C15" s="13" t="s">
        <v>77</v>
      </c>
      <c r="D15" s="13" t="s">
        <v>27</v>
      </c>
      <c r="E15" s="13" t="s">
        <v>78</v>
      </c>
      <c r="F15" s="14">
        <v>56535</v>
      </c>
      <c r="G15" s="15" t="s">
        <v>29</v>
      </c>
      <c r="H15" s="13" t="s">
        <v>30</v>
      </c>
      <c r="I15" s="19" t="s">
        <v>79</v>
      </c>
      <c r="J15" s="19" t="s">
        <v>80</v>
      </c>
      <c r="K15" s="13">
        <v>328.61</v>
      </c>
      <c r="L15" s="13">
        <v>24.51</v>
      </c>
      <c r="M15" s="13">
        <v>210.31</v>
      </c>
      <c r="N15" s="13" t="s">
        <v>81</v>
      </c>
      <c r="O15" s="13"/>
      <c r="P15" s="13" t="s">
        <v>68</v>
      </c>
      <c r="Q15" s="13">
        <v>6500</v>
      </c>
      <c r="R15" s="25">
        <v>213.6</v>
      </c>
      <c r="S15" s="13">
        <v>6400</v>
      </c>
      <c r="T15" s="13">
        <v>210.31</v>
      </c>
      <c r="U15" s="26">
        <f t="shared" si="0"/>
        <v>3.2899999999999898</v>
      </c>
      <c r="V15" s="27">
        <f t="shared" si="2"/>
        <v>1.5599999999999999E-2</v>
      </c>
      <c r="X15" s="2" t="s">
        <v>395</v>
      </c>
    </row>
    <row r="16" spans="1:24 16381:16384" s="2" customFormat="1" ht="33.950000000000003" customHeight="1">
      <c r="A16" s="10">
        <v>11</v>
      </c>
      <c r="B16" s="13" t="s">
        <v>82</v>
      </c>
      <c r="C16" s="13" t="s">
        <v>83</v>
      </c>
      <c r="D16" s="13" t="s">
        <v>27</v>
      </c>
      <c r="E16" s="13" t="s">
        <v>71</v>
      </c>
      <c r="F16" s="14" t="s">
        <v>39</v>
      </c>
      <c r="G16" s="15" t="s">
        <v>72</v>
      </c>
      <c r="H16" s="13" t="s">
        <v>30</v>
      </c>
      <c r="I16" s="19" t="s">
        <v>66</v>
      </c>
      <c r="J16" s="19" t="s">
        <v>84</v>
      </c>
      <c r="K16" s="13">
        <v>558.51</v>
      </c>
      <c r="L16" s="13">
        <v>329.1</v>
      </c>
      <c r="M16" s="13">
        <v>290.43</v>
      </c>
      <c r="N16" s="13"/>
      <c r="O16" s="13">
        <v>32</v>
      </c>
      <c r="P16" s="13" t="s">
        <v>75</v>
      </c>
      <c r="Q16" s="13">
        <v>5000</v>
      </c>
      <c r="R16" s="25">
        <v>279.26</v>
      </c>
      <c r="S16" s="13">
        <v>5200</v>
      </c>
      <c r="T16" s="13">
        <v>290.43</v>
      </c>
      <c r="U16" s="26">
        <f t="shared" si="0"/>
        <v>-11.17</v>
      </c>
      <c r="V16" s="27">
        <f t="shared" si="2"/>
        <v>-3.85E-2</v>
      </c>
      <c r="X16" s="2" t="s">
        <v>395</v>
      </c>
    </row>
    <row r="17" spans="1:25" s="2" customFormat="1" ht="41.1" customHeight="1">
      <c r="A17" s="10">
        <v>22</v>
      </c>
      <c r="B17" s="13" t="s">
        <v>114</v>
      </c>
      <c r="C17" s="13" t="s">
        <v>115</v>
      </c>
      <c r="D17" s="13" t="s">
        <v>27</v>
      </c>
      <c r="E17" s="13" t="s">
        <v>52</v>
      </c>
      <c r="F17" s="14">
        <v>55375</v>
      </c>
      <c r="G17" s="15" t="s">
        <v>29</v>
      </c>
      <c r="H17" s="13" t="s">
        <v>53</v>
      </c>
      <c r="I17" s="19" t="s">
        <v>116</v>
      </c>
      <c r="J17" s="19" t="s">
        <v>117</v>
      </c>
      <c r="K17" s="13">
        <v>15.05</v>
      </c>
      <c r="L17" s="13">
        <v>1.9</v>
      </c>
      <c r="M17" s="13">
        <v>9.0299999999999994</v>
      </c>
      <c r="N17" s="13">
        <v>9.9</v>
      </c>
      <c r="O17" s="13"/>
      <c r="P17" s="13" t="s">
        <v>118</v>
      </c>
      <c r="Q17" s="13">
        <v>5600</v>
      </c>
      <c r="R17" s="25">
        <v>8.43</v>
      </c>
      <c r="S17" s="13">
        <v>6000</v>
      </c>
      <c r="T17" s="13">
        <v>9.0299999999999994</v>
      </c>
      <c r="U17" s="26">
        <f t="shared" si="0"/>
        <v>-0.6</v>
      </c>
      <c r="V17" s="27">
        <f t="shared" si="2"/>
        <v>-6.6400000000000001E-2</v>
      </c>
      <c r="X17" s="2" t="s">
        <v>395</v>
      </c>
    </row>
    <row r="18" spans="1:25" s="2" customFormat="1" ht="41.1" customHeight="1">
      <c r="A18" s="10">
        <v>23</v>
      </c>
      <c r="B18" s="13" t="s">
        <v>119</v>
      </c>
      <c r="C18" s="13" t="s">
        <v>120</v>
      </c>
      <c r="D18" s="13" t="s">
        <v>27</v>
      </c>
      <c r="E18" s="13" t="s">
        <v>52</v>
      </c>
      <c r="F18" s="14">
        <v>55375</v>
      </c>
      <c r="G18" s="15" t="s">
        <v>29</v>
      </c>
      <c r="H18" s="13" t="s">
        <v>53</v>
      </c>
      <c r="I18" s="19" t="s">
        <v>116</v>
      </c>
      <c r="J18" s="19" t="s">
        <v>117</v>
      </c>
      <c r="K18" s="13">
        <v>11.28</v>
      </c>
      <c r="L18" s="13">
        <v>1.43</v>
      </c>
      <c r="M18" s="13">
        <v>6.77</v>
      </c>
      <c r="N18" s="13">
        <v>9.9</v>
      </c>
      <c r="O18" s="13"/>
      <c r="P18" s="13" t="s">
        <v>118</v>
      </c>
      <c r="Q18" s="13">
        <v>5600</v>
      </c>
      <c r="R18" s="25">
        <v>6.32</v>
      </c>
      <c r="S18" s="13">
        <v>6000</v>
      </c>
      <c r="T18" s="13">
        <v>6.77</v>
      </c>
      <c r="U18" s="26">
        <f t="shared" si="0"/>
        <v>-0.44999999999999901</v>
      </c>
      <c r="V18" s="27">
        <f t="shared" si="2"/>
        <v>-6.6500000000000004E-2</v>
      </c>
      <c r="X18" s="2" t="s">
        <v>395</v>
      </c>
    </row>
    <row r="19" spans="1:25" s="2" customFormat="1" ht="41.1" customHeight="1">
      <c r="A19" s="10">
        <v>24</v>
      </c>
      <c r="B19" s="13" t="s">
        <v>121</v>
      </c>
      <c r="C19" s="13" t="s">
        <v>122</v>
      </c>
      <c r="D19" s="13" t="s">
        <v>27</v>
      </c>
      <c r="E19" s="13" t="s">
        <v>52</v>
      </c>
      <c r="F19" s="14">
        <v>55375</v>
      </c>
      <c r="G19" s="15" t="s">
        <v>29</v>
      </c>
      <c r="H19" s="13" t="s">
        <v>53</v>
      </c>
      <c r="I19" s="19" t="s">
        <v>116</v>
      </c>
      <c r="J19" s="19" t="s">
        <v>117</v>
      </c>
      <c r="K19" s="13">
        <v>11.28</v>
      </c>
      <c r="L19" s="13">
        <v>1.43</v>
      </c>
      <c r="M19" s="13">
        <v>6.77</v>
      </c>
      <c r="N19" s="13">
        <v>12</v>
      </c>
      <c r="O19" s="13"/>
      <c r="P19" s="13" t="s">
        <v>118</v>
      </c>
      <c r="Q19" s="13">
        <v>5600</v>
      </c>
      <c r="R19" s="25">
        <v>6.32</v>
      </c>
      <c r="S19" s="13">
        <v>6000</v>
      </c>
      <c r="T19" s="13">
        <v>6.77</v>
      </c>
      <c r="U19" s="26">
        <f t="shared" si="0"/>
        <v>-0.44999999999999901</v>
      </c>
      <c r="V19" s="27">
        <f t="shared" si="2"/>
        <v>-6.6500000000000004E-2</v>
      </c>
      <c r="X19" s="2" t="s">
        <v>395</v>
      </c>
    </row>
    <row r="20" spans="1:25" s="2" customFormat="1" ht="41.1" customHeight="1">
      <c r="A20" s="10">
        <v>25</v>
      </c>
      <c r="B20" s="13" t="s">
        <v>123</v>
      </c>
      <c r="C20" s="13" t="s">
        <v>124</v>
      </c>
      <c r="D20" s="13" t="s">
        <v>27</v>
      </c>
      <c r="E20" s="13" t="s">
        <v>52</v>
      </c>
      <c r="F20" s="14">
        <v>55375</v>
      </c>
      <c r="G20" s="15" t="s">
        <v>29</v>
      </c>
      <c r="H20" s="13" t="s">
        <v>53</v>
      </c>
      <c r="I20" s="19" t="s">
        <v>116</v>
      </c>
      <c r="J20" s="19" t="s">
        <v>117</v>
      </c>
      <c r="K20" s="13">
        <v>15.05</v>
      </c>
      <c r="L20" s="13">
        <v>1.9</v>
      </c>
      <c r="M20" s="13">
        <v>9.0299999999999994</v>
      </c>
      <c r="N20" s="13">
        <v>12</v>
      </c>
      <c r="O20" s="13"/>
      <c r="P20" s="13" t="s">
        <v>118</v>
      </c>
      <c r="Q20" s="13">
        <v>5600</v>
      </c>
      <c r="R20" s="25">
        <v>8.43</v>
      </c>
      <c r="S20" s="13">
        <v>6000</v>
      </c>
      <c r="T20" s="13">
        <v>9.0299999999999994</v>
      </c>
      <c r="U20" s="26">
        <f t="shared" si="0"/>
        <v>-0.6</v>
      </c>
      <c r="V20" s="27">
        <f t="shared" si="2"/>
        <v>-6.6400000000000001E-2</v>
      </c>
      <c r="X20" s="2" t="s">
        <v>395</v>
      </c>
    </row>
    <row r="21" spans="1:25" s="2" customFormat="1" ht="41.1" customHeight="1">
      <c r="A21" s="10">
        <v>26</v>
      </c>
      <c r="B21" s="13" t="s">
        <v>125</v>
      </c>
      <c r="C21" s="13" t="s">
        <v>126</v>
      </c>
      <c r="D21" s="13" t="s">
        <v>27</v>
      </c>
      <c r="E21" s="13" t="s">
        <v>127</v>
      </c>
      <c r="F21" s="14">
        <v>55375</v>
      </c>
      <c r="G21" s="15" t="s">
        <v>29</v>
      </c>
      <c r="H21" s="13" t="s">
        <v>53</v>
      </c>
      <c r="I21" s="19" t="s">
        <v>128</v>
      </c>
      <c r="J21" s="19" t="s">
        <v>117</v>
      </c>
      <c r="K21" s="13">
        <v>35.729999999999997</v>
      </c>
      <c r="L21" s="13">
        <v>4.5199999999999996</v>
      </c>
      <c r="M21" s="13">
        <v>7</v>
      </c>
      <c r="N21" s="13">
        <v>5.92</v>
      </c>
      <c r="O21" s="13"/>
      <c r="P21" s="13" t="s">
        <v>129</v>
      </c>
      <c r="Q21" s="13" t="s">
        <v>39</v>
      </c>
      <c r="R21" s="25">
        <v>6.9</v>
      </c>
      <c r="S21" s="13" t="s">
        <v>39</v>
      </c>
      <c r="T21" s="13">
        <v>7</v>
      </c>
      <c r="U21" s="26">
        <f t="shared" si="0"/>
        <v>-9.9999999999999603E-2</v>
      </c>
      <c r="V21" s="27">
        <f t="shared" si="2"/>
        <v>-1.43E-2</v>
      </c>
      <c r="X21" s="2" t="s">
        <v>395</v>
      </c>
    </row>
    <row r="22" spans="1:25" s="2" customFormat="1" ht="41.1" customHeight="1">
      <c r="A22" s="10">
        <v>27</v>
      </c>
      <c r="B22" s="13" t="s">
        <v>130</v>
      </c>
      <c r="C22" s="13" t="s">
        <v>131</v>
      </c>
      <c r="D22" s="13" t="s">
        <v>27</v>
      </c>
      <c r="E22" s="13" t="s">
        <v>127</v>
      </c>
      <c r="F22" s="14">
        <v>55375</v>
      </c>
      <c r="G22" s="15" t="s">
        <v>29</v>
      </c>
      <c r="H22" s="13" t="s">
        <v>53</v>
      </c>
      <c r="I22" s="19" t="s">
        <v>128</v>
      </c>
      <c r="J22" s="19" t="s">
        <v>117</v>
      </c>
      <c r="K22" s="13">
        <v>35.729999999999997</v>
      </c>
      <c r="L22" s="13">
        <v>4.5199999999999996</v>
      </c>
      <c r="M22" s="13">
        <v>7</v>
      </c>
      <c r="N22" s="13">
        <v>6.88</v>
      </c>
      <c r="O22" s="13"/>
      <c r="P22" s="13" t="s">
        <v>129</v>
      </c>
      <c r="Q22" s="13" t="s">
        <v>39</v>
      </c>
      <c r="R22" s="25">
        <v>6.9</v>
      </c>
      <c r="S22" s="13" t="s">
        <v>39</v>
      </c>
      <c r="T22" s="13">
        <v>7</v>
      </c>
      <c r="U22" s="26">
        <f t="shared" si="0"/>
        <v>-9.9999999999999603E-2</v>
      </c>
      <c r="V22" s="27">
        <f t="shared" si="2"/>
        <v>-1.43E-2</v>
      </c>
      <c r="X22" s="2" t="s">
        <v>395</v>
      </c>
    </row>
    <row r="23" spans="1:25" s="2" customFormat="1" ht="41.1" customHeight="1">
      <c r="A23" s="85">
        <v>28</v>
      </c>
      <c r="B23" s="13" t="s">
        <v>132</v>
      </c>
      <c r="C23" s="13" t="s">
        <v>133</v>
      </c>
      <c r="D23" s="13" t="s">
        <v>27</v>
      </c>
      <c r="E23" s="13" t="s">
        <v>134</v>
      </c>
      <c r="F23" s="14" t="s">
        <v>39</v>
      </c>
      <c r="G23" s="15" t="s">
        <v>29</v>
      </c>
      <c r="H23" s="13" t="s">
        <v>53</v>
      </c>
      <c r="I23" s="19" t="s">
        <v>135</v>
      </c>
      <c r="J23" s="19" t="s">
        <v>136</v>
      </c>
      <c r="K23" s="13">
        <v>2277.98</v>
      </c>
      <c r="L23" s="13">
        <v>3617.01</v>
      </c>
      <c r="M23" s="13">
        <v>1047.8699999999999</v>
      </c>
      <c r="N23" s="13" t="s">
        <v>137</v>
      </c>
      <c r="O23" s="13"/>
      <c r="P23" s="13" t="s">
        <v>138</v>
      </c>
      <c r="Q23" s="13">
        <v>4600</v>
      </c>
      <c r="R23" s="25">
        <v>1047.8699999999999</v>
      </c>
      <c r="S23" s="13">
        <v>4600</v>
      </c>
      <c r="T23" s="13">
        <v>1047.8699999999999</v>
      </c>
      <c r="U23" s="26">
        <f t="shared" si="0"/>
        <v>0</v>
      </c>
      <c r="V23" s="27">
        <f t="shared" si="2"/>
        <v>0</v>
      </c>
      <c r="X23" s="2" t="s">
        <v>395</v>
      </c>
    </row>
    <row r="24" spans="1:25" s="2" customFormat="1" ht="41.1" customHeight="1">
      <c r="A24" s="87"/>
      <c r="B24" s="13" t="s">
        <v>132</v>
      </c>
      <c r="C24" s="13" t="s">
        <v>133</v>
      </c>
      <c r="D24" s="13" t="s">
        <v>27</v>
      </c>
      <c r="E24" s="13" t="s">
        <v>134</v>
      </c>
      <c r="F24" s="14" t="s">
        <v>39</v>
      </c>
      <c r="G24" s="15" t="s">
        <v>29</v>
      </c>
      <c r="H24" s="13" t="s">
        <v>53</v>
      </c>
      <c r="I24" s="19" t="s">
        <v>135</v>
      </c>
      <c r="J24" s="19" t="s">
        <v>139</v>
      </c>
      <c r="K24" s="13">
        <v>978.56</v>
      </c>
      <c r="L24" s="13">
        <v>3617.01</v>
      </c>
      <c r="M24" s="13">
        <v>535.16999999999996</v>
      </c>
      <c r="N24" s="13" t="s">
        <v>140</v>
      </c>
      <c r="O24" s="13"/>
      <c r="P24" s="13" t="s">
        <v>141</v>
      </c>
      <c r="Q24" s="13">
        <v>5397</v>
      </c>
      <c r="R24" s="25">
        <v>528.11</v>
      </c>
      <c r="S24" s="13">
        <v>5469</v>
      </c>
      <c r="T24" s="13">
        <v>535.16999999999996</v>
      </c>
      <c r="U24" s="26">
        <f t="shared" si="0"/>
        <v>-7.0599999999999499</v>
      </c>
      <c r="V24" s="27">
        <f t="shared" si="2"/>
        <v>-1.32E-2</v>
      </c>
      <c r="X24" s="2" t="s">
        <v>395</v>
      </c>
    </row>
    <row r="25" spans="1:25" s="2" customFormat="1" ht="41.1" customHeight="1">
      <c r="A25" s="10">
        <v>60</v>
      </c>
      <c r="B25" s="13" t="s">
        <v>210</v>
      </c>
      <c r="C25" s="13" t="s">
        <v>211</v>
      </c>
      <c r="D25" s="13" t="s">
        <v>27</v>
      </c>
      <c r="E25" s="13" t="s">
        <v>212</v>
      </c>
      <c r="F25" s="14" t="s">
        <v>39</v>
      </c>
      <c r="G25" s="15" t="s">
        <v>213</v>
      </c>
      <c r="H25" s="13" t="s">
        <v>30</v>
      </c>
      <c r="I25" s="19" t="s">
        <v>71</v>
      </c>
      <c r="J25" s="19" t="s">
        <v>139</v>
      </c>
      <c r="K25" s="13">
        <v>2741.15</v>
      </c>
      <c r="L25" s="13">
        <v>17045.560000000001</v>
      </c>
      <c r="M25" s="13">
        <v>2813.82</v>
      </c>
      <c r="N25" s="13">
        <v>25</v>
      </c>
      <c r="O25" s="13">
        <v>22.5</v>
      </c>
      <c r="P25" s="13" t="s">
        <v>214</v>
      </c>
      <c r="Q25" s="13" t="s">
        <v>39</v>
      </c>
      <c r="R25" s="13">
        <v>2824</v>
      </c>
      <c r="S25" s="13">
        <v>0</v>
      </c>
      <c r="T25" s="13">
        <v>2813.82</v>
      </c>
      <c r="U25" s="26">
        <f t="shared" si="0"/>
        <v>10.179999999999801</v>
      </c>
      <c r="V25" s="27">
        <f t="shared" si="2"/>
        <v>3.5999999999999999E-3</v>
      </c>
      <c r="X25" s="2" t="s">
        <v>395</v>
      </c>
    </row>
    <row r="26" spans="1:25" s="2" customFormat="1" ht="41.1" customHeight="1">
      <c r="A26" s="10">
        <v>66</v>
      </c>
      <c r="B26" s="13" t="s">
        <v>230</v>
      </c>
      <c r="C26" s="13" t="s">
        <v>231</v>
      </c>
      <c r="D26" s="13" t="s">
        <v>27</v>
      </c>
      <c r="E26" s="13" t="s">
        <v>52</v>
      </c>
      <c r="F26" s="14">
        <v>67065</v>
      </c>
      <c r="G26" s="15" t="s">
        <v>29</v>
      </c>
      <c r="H26" s="13" t="s">
        <v>30</v>
      </c>
      <c r="I26" s="19" t="s">
        <v>54</v>
      </c>
      <c r="J26" s="19" t="s">
        <v>232</v>
      </c>
      <c r="K26" s="13">
        <v>97.26</v>
      </c>
      <c r="L26" s="13">
        <v>13.02</v>
      </c>
      <c r="M26" s="13">
        <v>68.08</v>
      </c>
      <c r="N26" s="13">
        <v>10.49</v>
      </c>
      <c r="O26" s="13"/>
      <c r="P26" s="13" t="s">
        <v>56</v>
      </c>
      <c r="Q26" s="13">
        <v>7100</v>
      </c>
      <c r="R26" s="25">
        <v>69.05</v>
      </c>
      <c r="S26" s="13">
        <v>7000</v>
      </c>
      <c r="T26" s="13">
        <v>68.08</v>
      </c>
      <c r="U26" s="26">
        <f t="shared" ref="U26:U51" si="3">R26-T26</f>
        <v>0.96999999999999897</v>
      </c>
      <c r="V26" s="27">
        <f t="shared" ref="V26:V51" si="4">ROUND(U26/T26,4)</f>
        <v>1.4200000000000001E-2</v>
      </c>
      <c r="X26" s="2" t="s">
        <v>395</v>
      </c>
    </row>
    <row r="27" spans="1:25" s="2" customFormat="1" ht="41.1" customHeight="1">
      <c r="A27" s="10">
        <v>67</v>
      </c>
      <c r="B27" s="13" t="s">
        <v>233</v>
      </c>
      <c r="C27" s="13" t="s">
        <v>234</v>
      </c>
      <c r="D27" s="13" t="s">
        <v>27</v>
      </c>
      <c r="E27" s="13" t="s">
        <v>52</v>
      </c>
      <c r="F27" s="14">
        <v>67065</v>
      </c>
      <c r="G27" s="15" t="s">
        <v>29</v>
      </c>
      <c r="H27" s="13" t="s">
        <v>30</v>
      </c>
      <c r="I27" s="19" t="s">
        <v>54</v>
      </c>
      <c r="J27" s="19" t="s">
        <v>232</v>
      </c>
      <c r="K27" s="13">
        <v>65.069999999999993</v>
      </c>
      <c r="L27" s="13">
        <v>8.7100000000000009</v>
      </c>
      <c r="M27" s="13">
        <v>45.55</v>
      </c>
      <c r="N27" s="13">
        <v>10.49</v>
      </c>
      <c r="O27" s="13"/>
      <c r="P27" s="13" t="s">
        <v>56</v>
      </c>
      <c r="Q27" s="13">
        <v>7100</v>
      </c>
      <c r="R27" s="25">
        <v>46.2</v>
      </c>
      <c r="S27" s="13">
        <v>7000</v>
      </c>
      <c r="T27" s="13">
        <v>45.55</v>
      </c>
      <c r="U27" s="26">
        <f t="shared" si="3"/>
        <v>0.65000000000000602</v>
      </c>
      <c r="V27" s="27">
        <f t="shared" si="4"/>
        <v>1.43E-2</v>
      </c>
      <c r="X27" s="2" t="s">
        <v>395</v>
      </c>
    </row>
    <row r="28" spans="1:25" s="2" customFormat="1" ht="41.1" customHeight="1">
      <c r="A28" s="10">
        <v>68</v>
      </c>
      <c r="B28" s="13" t="s">
        <v>235</v>
      </c>
      <c r="C28" s="13" t="s">
        <v>236</v>
      </c>
      <c r="D28" s="13" t="s">
        <v>27</v>
      </c>
      <c r="E28" s="13" t="s">
        <v>52</v>
      </c>
      <c r="F28" s="14">
        <v>67065</v>
      </c>
      <c r="G28" s="15" t="s">
        <v>29</v>
      </c>
      <c r="H28" s="13" t="s">
        <v>30</v>
      </c>
      <c r="I28" s="19" t="s">
        <v>54</v>
      </c>
      <c r="J28" s="19" t="s">
        <v>232</v>
      </c>
      <c r="K28" s="13">
        <v>113.86</v>
      </c>
      <c r="L28" s="13">
        <v>15.242000000000001</v>
      </c>
      <c r="M28" s="13">
        <v>79.7</v>
      </c>
      <c r="N28" s="13">
        <v>10.49</v>
      </c>
      <c r="O28" s="13"/>
      <c r="P28" s="13" t="s">
        <v>56</v>
      </c>
      <c r="Q28" s="13">
        <v>7100</v>
      </c>
      <c r="R28" s="25">
        <v>80.84</v>
      </c>
      <c r="S28" s="13">
        <v>7000</v>
      </c>
      <c r="T28" s="13">
        <v>79.7</v>
      </c>
      <c r="U28" s="26">
        <f t="shared" si="3"/>
        <v>1.1399999999999999</v>
      </c>
      <c r="V28" s="27">
        <f t="shared" si="4"/>
        <v>1.43E-2</v>
      </c>
      <c r="X28" s="2" t="s">
        <v>395</v>
      </c>
    </row>
    <row r="29" spans="1:25" s="2" customFormat="1" ht="41.1" customHeight="1">
      <c r="A29" s="10">
        <v>69</v>
      </c>
      <c r="B29" s="13" t="s">
        <v>237</v>
      </c>
      <c r="C29" s="13" t="s">
        <v>238</v>
      </c>
      <c r="D29" s="13" t="s">
        <v>27</v>
      </c>
      <c r="E29" s="13" t="s">
        <v>52</v>
      </c>
      <c r="F29" s="14">
        <v>67065</v>
      </c>
      <c r="G29" s="15" t="s">
        <v>29</v>
      </c>
      <c r="H29" s="13" t="s">
        <v>30</v>
      </c>
      <c r="I29" s="19" t="s">
        <v>54</v>
      </c>
      <c r="J29" s="19" t="s">
        <v>232</v>
      </c>
      <c r="K29" s="13">
        <v>46.61</v>
      </c>
      <c r="L29" s="13">
        <v>6.2389999999999999</v>
      </c>
      <c r="M29" s="13">
        <v>32.630000000000003</v>
      </c>
      <c r="N29" s="13">
        <v>10.49</v>
      </c>
      <c r="O29" s="13"/>
      <c r="P29" s="13" t="s">
        <v>56</v>
      </c>
      <c r="Q29" s="13">
        <v>7100</v>
      </c>
      <c r="R29" s="25">
        <v>33.090000000000003</v>
      </c>
      <c r="S29" s="13">
        <v>7000</v>
      </c>
      <c r="T29" s="13">
        <v>32.630000000000003</v>
      </c>
      <c r="U29" s="26">
        <f t="shared" si="3"/>
        <v>0.46000000000000102</v>
      </c>
      <c r="V29" s="27">
        <f t="shared" si="4"/>
        <v>1.41E-2</v>
      </c>
      <c r="X29" s="2" t="s">
        <v>395</v>
      </c>
    </row>
    <row r="30" spans="1:25" s="2" customFormat="1" ht="41.1" customHeight="1">
      <c r="A30" s="10">
        <v>70</v>
      </c>
      <c r="B30" s="13" t="s">
        <v>239</v>
      </c>
      <c r="C30" s="13" t="s">
        <v>240</v>
      </c>
      <c r="D30" s="13" t="s">
        <v>27</v>
      </c>
      <c r="E30" s="13" t="s">
        <v>52</v>
      </c>
      <c r="F30" s="14">
        <v>67065</v>
      </c>
      <c r="G30" s="15" t="s">
        <v>29</v>
      </c>
      <c r="H30" s="13" t="s">
        <v>30</v>
      </c>
      <c r="I30" s="19" t="s">
        <v>54</v>
      </c>
      <c r="J30" s="19" t="s">
        <v>232</v>
      </c>
      <c r="K30" s="13">
        <v>140.26</v>
      </c>
      <c r="L30" s="13">
        <v>18.777000000000001</v>
      </c>
      <c r="M30" s="13">
        <v>98.18</v>
      </c>
      <c r="N30" s="13">
        <v>10.49</v>
      </c>
      <c r="O30" s="13"/>
      <c r="P30" s="13" t="s">
        <v>56</v>
      </c>
      <c r="Q30" s="13">
        <v>7100</v>
      </c>
      <c r="R30" s="25">
        <v>99.58</v>
      </c>
      <c r="S30" s="13">
        <v>7000</v>
      </c>
      <c r="T30" s="13">
        <v>98.18</v>
      </c>
      <c r="U30" s="26">
        <f t="shared" si="3"/>
        <v>1.3999999999999899</v>
      </c>
      <c r="V30" s="27">
        <f t="shared" si="4"/>
        <v>1.43E-2</v>
      </c>
      <c r="X30" s="2" t="s">
        <v>395</v>
      </c>
    </row>
    <row r="31" spans="1:25" s="2" customFormat="1" ht="41.1" customHeight="1">
      <c r="A31" s="10">
        <v>71</v>
      </c>
      <c r="B31" s="13" t="s">
        <v>241</v>
      </c>
      <c r="C31" s="13" t="s">
        <v>242</v>
      </c>
      <c r="D31" s="13" t="s">
        <v>27</v>
      </c>
      <c r="E31" s="13" t="s">
        <v>52</v>
      </c>
      <c r="F31" s="14">
        <v>67065</v>
      </c>
      <c r="G31" s="15" t="s">
        <v>29</v>
      </c>
      <c r="H31" s="13" t="s">
        <v>30</v>
      </c>
      <c r="I31" s="19" t="s">
        <v>54</v>
      </c>
      <c r="J31" s="19" t="s">
        <v>232</v>
      </c>
      <c r="K31" s="13">
        <v>115.78</v>
      </c>
      <c r="L31" s="13">
        <v>15.499000000000001</v>
      </c>
      <c r="M31" s="13">
        <v>81.05</v>
      </c>
      <c r="N31" s="13">
        <v>10.49</v>
      </c>
      <c r="O31" s="13"/>
      <c r="P31" s="13" t="s">
        <v>56</v>
      </c>
      <c r="Q31" s="13">
        <v>7100</v>
      </c>
      <c r="R31" s="25">
        <v>82.2</v>
      </c>
      <c r="S31" s="13">
        <v>7000</v>
      </c>
      <c r="T31" s="13">
        <v>81.05</v>
      </c>
      <c r="U31" s="26">
        <f t="shared" si="3"/>
        <v>1.1500000000000099</v>
      </c>
      <c r="V31" s="27">
        <f t="shared" si="4"/>
        <v>1.4200000000000001E-2</v>
      </c>
      <c r="X31" s="2" t="s">
        <v>395</v>
      </c>
    </row>
    <row r="32" spans="1:25" s="2" customFormat="1" ht="41.1" customHeight="1">
      <c r="A32" s="10">
        <v>72</v>
      </c>
      <c r="B32" s="13" t="s">
        <v>243</v>
      </c>
      <c r="C32" s="13" t="s">
        <v>244</v>
      </c>
      <c r="D32" s="13" t="s">
        <v>27</v>
      </c>
      <c r="E32" s="13" t="s">
        <v>52</v>
      </c>
      <c r="F32" s="14">
        <v>67065</v>
      </c>
      <c r="G32" s="15" t="s">
        <v>29</v>
      </c>
      <c r="H32" s="13" t="s">
        <v>30</v>
      </c>
      <c r="I32" s="19" t="s">
        <v>54</v>
      </c>
      <c r="J32" s="19" t="s">
        <v>232</v>
      </c>
      <c r="K32" s="13">
        <v>61.97</v>
      </c>
      <c r="L32" s="13">
        <v>8.2959999999999994</v>
      </c>
      <c r="M32" s="13">
        <v>43.38</v>
      </c>
      <c r="N32" s="13">
        <v>10.49</v>
      </c>
      <c r="O32" s="13"/>
      <c r="P32" s="13" t="s">
        <v>56</v>
      </c>
      <c r="Q32" s="13">
        <v>7100</v>
      </c>
      <c r="R32" s="25">
        <v>44</v>
      </c>
      <c r="S32" s="13">
        <v>7000</v>
      </c>
      <c r="T32" s="13">
        <v>43.38</v>
      </c>
      <c r="U32" s="26">
        <f t="shared" si="3"/>
        <v>0.619999999999997</v>
      </c>
      <c r="V32" s="27">
        <f t="shared" si="4"/>
        <v>1.43E-2</v>
      </c>
      <c r="X32" s="2" t="s">
        <v>395</v>
      </c>
      <c r="Y32" s="38"/>
    </row>
    <row r="33" spans="1:24" s="2" customFormat="1" ht="41.1" customHeight="1">
      <c r="A33" s="10">
        <v>73</v>
      </c>
      <c r="B33" s="13" t="s">
        <v>245</v>
      </c>
      <c r="C33" s="13" t="s">
        <v>246</v>
      </c>
      <c r="D33" s="13" t="s">
        <v>27</v>
      </c>
      <c r="E33" s="13" t="s">
        <v>52</v>
      </c>
      <c r="F33" s="14">
        <v>67065</v>
      </c>
      <c r="G33" s="15" t="s">
        <v>29</v>
      </c>
      <c r="H33" s="13" t="s">
        <v>30</v>
      </c>
      <c r="I33" s="19" t="s">
        <v>54</v>
      </c>
      <c r="J33" s="19" t="s">
        <v>232</v>
      </c>
      <c r="K33" s="13">
        <v>89.65</v>
      </c>
      <c r="L33" s="13">
        <v>12.000999999999999</v>
      </c>
      <c r="M33" s="13">
        <v>62.76</v>
      </c>
      <c r="N33" s="13">
        <v>10.49</v>
      </c>
      <c r="O33" s="13"/>
      <c r="P33" s="13" t="s">
        <v>56</v>
      </c>
      <c r="Q33" s="13">
        <v>7100</v>
      </c>
      <c r="R33" s="25">
        <v>63.65</v>
      </c>
      <c r="S33" s="13">
        <v>7000</v>
      </c>
      <c r="T33" s="13">
        <v>62.76</v>
      </c>
      <c r="U33" s="26">
        <f t="shared" si="3"/>
        <v>0.89000000000000101</v>
      </c>
      <c r="V33" s="27">
        <f t="shared" si="4"/>
        <v>1.4200000000000001E-2</v>
      </c>
      <c r="X33" s="2" t="s">
        <v>395</v>
      </c>
    </row>
    <row r="34" spans="1:24" s="2" customFormat="1" ht="41.1" customHeight="1">
      <c r="A34" s="10">
        <v>74</v>
      </c>
      <c r="B34" s="13" t="s">
        <v>247</v>
      </c>
      <c r="C34" s="13" t="s">
        <v>248</v>
      </c>
      <c r="D34" s="13" t="s">
        <v>27</v>
      </c>
      <c r="E34" s="13" t="s">
        <v>52</v>
      </c>
      <c r="F34" s="14">
        <v>67065</v>
      </c>
      <c r="G34" s="15" t="s">
        <v>29</v>
      </c>
      <c r="H34" s="13" t="s">
        <v>30</v>
      </c>
      <c r="I34" s="19" t="s">
        <v>54</v>
      </c>
      <c r="J34" s="19" t="s">
        <v>249</v>
      </c>
      <c r="K34" s="13">
        <v>113.86</v>
      </c>
      <c r="L34" s="13">
        <v>15.242000000000001</v>
      </c>
      <c r="M34" s="13">
        <v>79.7</v>
      </c>
      <c r="N34" s="13">
        <v>10.49</v>
      </c>
      <c r="O34" s="13"/>
      <c r="P34" s="13" t="s">
        <v>56</v>
      </c>
      <c r="Q34" s="13">
        <v>7100</v>
      </c>
      <c r="R34" s="25">
        <v>80.84</v>
      </c>
      <c r="S34" s="13">
        <v>7000</v>
      </c>
      <c r="T34" s="13">
        <v>79.7</v>
      </c>
      <c r="U34" s="26">
        <f t="shared" si="3"/>
        <v>1.1399999999999999</v>
      </c>
      <c r="V34" s="27">
        <f t="shared" si="4"/>
        <v>1.43E-2</v>
      </c>
      <c r="X34" s="2" t="s">
        <v>395</v>
      </c>
    </row>
    <row r="35" spans="1:24" s="2" customFormat="1" ht="41.1" customHeight="1">
      <c r="A35" s="10">
        <v>75</v>
      </c>
      <c r="B35" s="13" t="s">
        <v>250</v>
      </c>
      <c r="C35" s="13" t="s">
        <v>251</v>
      </c>
      <c r="D35" s="13" t="s">
        <v>27</v>
      </c>
      <c r="E35" s="13" t="s">
        <v>52</v>
      </c>
      <c r="F35" s="14">
        <v>67065</v>
      </c>
      <c r="G35" s="15" t="s">
        <v>29</v>
      </c>
      <c r="H35" s="13" t="s">
        <v>30</v>
      </c>
      <c r="I35" s="19" t="s">
        <v>54</v>
      </c>
      <c r="J35" s="19" t="s">
        <v>249</v>
      </c>
      <c r="K35" s="13">
        <v>46.61</v>
      </c>
      <c r="L35" s="13">
        <v>6.2389999999999999</v>
      </c>
      <c r="M35" s="13">
        <v>32.630000000000003</v>
      </c>
      <c r="N35" s="13">
        <v>10.49</v>
      </c>
      <c r="O35" s="13"/>
      <c r="P35" s="13" t="s">
        <v>56</v>
      </c>
      <c r="Q35" s="13">
        <v>7100</v>
      </c>
      <c r="R35" s="25">
        <v>33.090000000000003</v>
      </c>
      <c r="S35" s="13">
        <v>7000</v>
      </c>
      <c r="T35" s="13">
        <v>32.630000000000003</v>
      </c>
      <c r="U35" s="26">
        <f t="shared" si="3"/>
        <v>0.46000000000000102</v>
      </c>
      <c r="V35" s="27">
        <f t="shared" si="4"/>
        <v>1.41E-2</v>
      </c>
      <c r="X35" s="2" t="s">
        <v>395</v>
      </c>
    </row>
    <row r="36" spans="1:24" s="2" customFormat="1" ht="41.1" customHeight="1">
      <c r="A36" s="10">
        <v>76</v>
      </c>
      <c r="B36" s="13" t="s">
        <v>252</v>
      </c>
      <c r="C36" s="13" t="s">
        <v>253</v>
      </c>
      <c r="D36" s="13" t="s">
        <v>27</v>
      </c>
      <c r="E36" s="13" t="s">
        <v>52</v>
      </c>
      <c r="F36" s="14">
        <v>67065</v>
      </c>
      <c r="G36" s="15" t="s">
        <v>29</v>
      </c>
      <c r="H36" s="13" t="s">
        <v>30</v>
      </c>
      <c r="I36" s="19" t="s">
        <v>54</v>
      </c>
      <c r="J36" s="19" t="s">
        <v>249</v>
      </c>
      <c r="K36" s="13">
        <v>140.26</v>
      </c>
      <c r="L36" s="13">
        <v>18.777000000000001</v>
      </c>
      <c r="M36" s="13">
        <v>98.18</v>
      </c>
      <c r="N36" s="13">
        <v>10.49</v>
      </c>
      <c r="O36" s="13"/>
      <c r="P36" s="13" t="s">
        <v>56</v>
      </c>
      <c r="Q36" s="13">
        <v>7100</v>
      </c>
      <c r="R36" s="25">
        <v>99.58</v>
      </c>
      <c r="S36" s="13">
        <v>7000</v>
      </c>
      <c r="T36" s="13">
        <v>98.18</v>
      </c>
      <c r="U36" s="26">
        <f t="shared" si="3"/>
        <v>1.3999999999999899</v>
      </c>
      <c r="V36" s="27">
        <f t="shared" si="4"/>
        <v>1.43E-2</v>
      </c>
      <c r="X36" s="2" t="s">
        <v>395</v>
      </c>
    </row>
    <row r="37" spans="1:24" s="2" customFormat="1" ht="41.1" customHeight="1">
      <c r="A37" s="10">
        <v>77</v>
      </c>
      <c r="B37" s="13" t="s">
        <v>254</v>
      </c>
      <c r="C37" s="13" t="s">
        <v>255</v>
      </c>
      <c r="D37" s="13" t="s">
        <v>27</v>
      </c>
      <c r="E37" s="13" t="s">
        <v>52</v>
      </c>
      <c r="F37" s="14">
        <v>67065</v>
      </c>
      <c r="G37" s="15" t="s">
        <v>29</v>
      </c>
      <c r="H37" s="13" t="s">
        <v>30</v>
      </c>
      <c r="I37" s="19" t="s">
        <v>54</v>
      </c>
      <c r="J37" s="19" t="s">
        <v>249</v>
      </c>
      <c r="K37" s="13">
        <v>115.78</v>
      </c>
      <c r="L37" s="13">
        <v>15.499000000000001</v>
      </c>
      <c r="M37" s="13">
        <v>81.05</v>
      </c>
      <c r="N37" s="13">
        <v>10.49</v>
      </c>
      <c r="O37" s="13"/>
      <c r="P37" s="13" t="s">
        <v>56</v>
      </c>
      <c r="Q37" s="13">
        <v>7100</v>
      </c>
      <c r="R37" s="25">
        <v>82.2</v>
      </c>
      <c r="S37" s="13">
        <v>7000</v>
      </c>
      <c r="T37" s="13">
        <v>81.05</v>
      </c>
      <c r="U37" s="26">
        <f t="shared" si="3"/>
        <v>1.1500000000000099</v>
      </c>
      <c r="V37" s="27">
        <f t="shared" si="4"/>
        <v>1.4200000000000001E-2</v>
      </c>
      <c r="X37" s="2" t="s">
        <v>395</v>
      </c>
    </row>
    <row r="38" spans="1:24" s="2" customFormat="1" ht="41.1" customHeight="1">
      <c r="A38" s="10">
        <v>78</v>
      </c>
      <c r="B38" s="13" t="s">
        <v>256</v>
      </c>
      <c r="C38" s="13" t="s">
        <v>257</v>
      </c>
      <c r="D38" s="13" t="s">
        <v>27</v>
      </c>
      <c r="E38" s="13" t="s">
        <v>52</v>
      </c>
      <c r="F38" s="14">
        <v>67065</v>
      </c>
      <c r="G38" s="15" t="s">
        <v>29</v>
      </c>
      <c r="H38" s="13" t="s">
        <v>30</v>
      </c>
      <c r="I38" s="19" t="s">
        <v>54</v>
      </c>
      <c r="J38" s="19" t="s">
        <v>249</v>
      </c>
      <c r="K38" s="13">
        <v>61.97</v>
      </c>
      <c r="L38" s="13">
        <v>8.2959999999999994</v>
      </c>
      <c r="M38" s="13">
        <v>43.38</v>
      </c>
      <c r="N38" s="13">
        <v>10.49</v>
      </c>
      <c r="O38" s="13"/>
      <c r="P38" s="13" t="s">
        <v>56</v>
      </c>
      <c r="Q38" s="13">
        <v>7100</v>
      </c>
      <c r="R38" s="25">
        <v>44</v>
      </c>
      <c r="S38" s="13">
        <v>7000</v>
      </c>
      <c r="T38" s="13">
        <v>43.38</v>
      </c>
      <c r="U38" s="26">
        <f t="shared" si="3"/>
        <v>0.619999999999997</v>
      </c>
      <c r="V38" s="27">
        <f t="shared" si="4"/>
        <v>1.43E-2</v>
      </c>
      <c r="X38" s="2" t="s">
        <v>395</v>
      </c>
    </row>
    <row r="39" spans="1:24" s="2" customFormat="1" ht="41.1" customHeight="1">
      <c r="A39" s="10">
        <v>79</v>
      </c>
      <c r="B39" s="13" t="s">
        <v>258</v>
      </c>
      <c r="C39" s="13" t="s">
        <v>259</v>
      </c>
      <c r="D39" s="13" t="s">
        <v>27</v>
      </c>
      <c r="E39" s="13" t="s">
        <v>52</v>
      </c>
      <c r="F39" s="14">
        <v>67065</v>
      </c>
      <c r="G39" s="15" t="s">
        <v>29</v>
      </c>
      <c r="H39" s="13" t="s">
        <v>30</v>
      </c>
      <c r="I39" s="19" t="s">
        <v>54</v>
      </c>
      <c r="J39" s="19" t="s">
        <v>249</v>
      </c>
      <c r="K39" s="13">
        <v>89.65</v>
      </c>
      <c r="L39" s="13">
        <v>12.000999999999999</v>
      </c>
      <c r="M39" s="13">
        <v>62.76</v>
      </c>
      <c r="N39" s="13">
        <v>10.49</v>
      </c>
      <c r="O39" s="13"/>
      <c r="P39" s="13" t="s">
        <v>56</v>
      </c>
      <c r="Q39" s="13">
        <v>7100</v>
      </c>
      <c r="R39" s="25">
        <v>63.65</v>
      </c>
      <c r="S39" s="13">
        <v>7000</v>
      </c>
      <c r="T39" s="13">
        <v>62.76</v>
      </c>
      <c r="U39" s="26">
        <f t="shared" si="3"/>
        <v>0.89000000000000101</v>
      </c>
      <c r="V39" s="27">
        <f t="shared" si="4"/>
        <v>1.4200000000000001E-2</v>
      </c>
      <c r="X39" s="2" t="s">
        <v>395</v>
      </c>
    </row>
    <row r="40" spans="1:24" s="2" customFormat="1" ht="41.1" customHeight="1">
      <c r="A40" s="10">
        <v>80</v>
      </c>
      <c r="B40" s="13" t="s">
        <v>260</v>
      </c>
      <c r="C40" s="13" t="s">
        <v>261</v>
      </c>
      <c r="D40" s="13" t="s">
        <v>27</v>
      </c>
      <c r="E40" s="13" t="s">
        <v>52</v>
      </c>
      <c r="F40" s="14">
        <v>67065</v>
      </c>
      <c r="G40" s="15" t="s">
        <v>29</v>
      </c>
      <c r="H40" s="13" t="s">
        <v>30</v>
      </c>
      <c r="I40" s="19" t="s">
        <v>54</v>
      </c>
      <c r="J40" s="19" t="s">
        <v>262</v>
      </c>
      <c r="K40" s="13">
        <v>113.86</v>
      </c>
      <c r="L40" s="13">
        <v>15.242000000000001</v>
      </c>
      <c r="M40" s="13">
        <v>79.7</v>
      </c>
      <c r="N40" s="13">
        <v>10.49</v>
      </c>
      <c r="O40" s="13"/>
      <c r="P40" s="13" t="s">
        <v>56</v>
      </c>
      <c r="Q40" s="13">
        <v>7100</v>
      </c>
      <c r="R40" s="25">
        <v>80.84</v>
      </c>
      <c r="S40" s="13">
        <v>7000</v>
      </c>
      <c r="T40" s="13">
        <v>79.7</v>
      </c>
      <c r="U40" s="26">
        <f t="shared" si="3"/>
        <v>1.1399999999999999</v>
      </c>
      <c r="V40" s="27">
        <f t="shared" si="4"/>
        <v>1.43E-2</v>
      </c>
      <c r="X40" s="2" t="s">
        <v>395</v>
      </c>
    </row>
    <row r="41" spans="1:24" s="2" customFormat="1" ht="41.1" customHeight="1">
      <c r="A41" s="10">
        <v>81</v>
      </c>
      <c r="B41" s="13" t="s">
        <v>263</v>
      </c>
      <c r="C41" s="13" t="s">
        <v>264</v>
      </c>
      <c r="D41" s="13" t="s">
        <v>27</v>
      </c>
      <c r="E41" s="13" t="s">
        <v>52</v>
      </c>
      <c r="F41" s="14">
        <v>67065</v>
      </c>
      <c r="G41" s="15" t="s">
        <v>29</v>
      </c>
      <c r="H41" s="13" t="s">
        <v>30</v>
      </c>
      <c r="I41" s="19" t="s">
        <v>54</v>
      </c>
      <c r="J41" s="19" t="s">
        <v>262</v>
      </c>
      <c r="K41" s="13">
        <v>46.61</v>
      </c>
      <c r="L41" s="13">
        <v>6.2389999999999999</v>
      </c>
      <c r="M41" s="13">
        <v>32.630000000000003</v>
      </c>
      <c r="N41" s="13">
        <v>10.49</v>
      </c>
      <c r="O41" s="13"/>
      <c r="P41" s="13" t="s">
        <v>56</v>
      </c>
      <c r="Q41" s="13">
        <v>7100</v>
      </c>
      <c r="R41" s="25">
        <v>33.090000000000003</v>
      </c>
      <c r="S41" s="13">
        <v>7000</v>
      </c>
      <c r="T41" s="13">
        <v>32.630000000000003</v>
      </c>
      <c r="U41" s="26">
        <f t="shared" si="3"/>
        <v>0.46000000000000102</v>
      </c>
      <c r="V41" s="27">
        <f t="shared" si="4"/>
        <v>1.41E-2</v>
      </c>
      <c r="X41" s="2" t="s">
        <v>395</v>
      </c>
    </row>
    <row r="42" spans="1:24" s="2" customFormat="1" ht="41.1" customHeight="1">
      <c r="A42" s="10">
        <v>82</v>
      </c>
      <c r="B42" s="13" t="s">
        <v>265</v>
      </c>
      <c r="C42" s="13" t="s">
        <v>266</v>
      </c>
      <c r="D42" s="13" t="s">
        <v>27</v>
      </c>
      <c r="E42" s="13" t="s">
        <v>52</v>
      </c>
      <c r="F42" s="14">
        <v>67065</v>
      </c>
      <c r="G42" s="15" t="s">
        <v>29</v>
      </c>
      <c r="H42" s="13" t="s">
        <v>30</v>
      </c>
      <c r="I42" s="19" t="s">
        <v>54</v>
      </c>
      <c r="J42" s="19" t="s">
        <v>262</v>
      </c>
      <c r="K42" s="13">
        <v>140.26</v>
      </c>
      <c r="L42" s="13">
        <v>18.777000000000001</v>
      </c>
      <c r="M42" s="13">
        <v>98.18</v>
      </c>
      <c r="N42" s="13">
        <v>10.49</v>
      </c>
      <c r="O42" s="13"/>
      <c r="P42" s="13" t="s">
        <v>56</v>
      </c>
      <c r="Q42" s="13">
        <v>7100</v>
      </c>
      <c r="R42" s="25">
        <v>99.58</v>
      </c>
      <c r="S42" s="13">
        <v>7000</v>
      </c>
      <c r="T42" s="13">
        <v>98.18</v>
      </c>
      <c r="U42" s="26">
        <f t="shared" si="3"/>
        <v>1.3999999999999899</v>
      </c>
      <c r="V42" s="27">
        <f t="shared" si="4"/>
        <v>1.43E-2</v>
      </c>
      <c r="X42" s="2" t="s">
        <v>395</v>
      </c>
    </row>
    <row r="43" spans="1:24" s="2" customFormat="1" ht="41.1" customHeight="1">
      <c r="A43" s="10">
        <v>83</v>
      </c>
      <c r="B43" s="13" t="s">
        <v>267</v>
      </c>
      <c r="C43" s="13" t="s">
        <v>268</v>
      </c>
      <c r="D43" s="13" t="s">
        <v>27</v>
      </c>
      <c r="E43" s="13" t="s">
        <v>52</v>
      </c>
      <c r="F43" s="14">
        <v>67065</v>
      </c>
      <c r="G43" s="15" t="s">
        <v>29</v>
      </c>
      <c r="H43" s="13" t="s">
        <v>30</v>
      </c>
      <c r="I43" s="19" t="s">
        <v>54</v>
      </c>
      <c r="J43" s="19" t="s">
        <v>262</v>
      </c>
      <c r="K43" s="13">
        <v>115.78</v>
      </c>
      <c r="L43" s="13">
        <v>15.499000000000001</v>
      </c>
      <c r="M43" s="13">
        <v>81.05</v>
      </c>
      <c r="N43" s="13">
        <v>10.49</v>
      </c>
      <c r="O43" s="13"/>
      <c r="P43" s="13" t="s">
        <v>56</v>
      </c>
      <c r="Q43" s="13">
        <v>7100</v>
      </c>
      <c r="R43" s="25">
        <v>82.2</v>
      </c>
      <c r="S43" s="13">
        <v>7000</v>
      </c>
      <c r="T43" s="13">
        <v>81.05</v>
      </c>
      <c r="U43" s="26">
        <f t="shared" si="3"/>
        <v>1.1500000000000099</v>
      </c>
      <c r="V43" s="27">
        <f t="shared" si="4"/>
        <v>1.4200000000000001E-2</v>
      </c>
      <c r="X43" s="2" t="s">
        <v>395</v>
      </c>
    </row>
    <row r="44" spans="1:24" s="2" customFormat="1" ht="41.1" customHeight="1">
      <c r="A44" s="10">
        <v>84</v>
      </c>
      <c r="B44" s="13" t="s">
        <v>269</v>
      </c>
      <c r="C44" s="13" t="s">
        <v>270</v>
      </c>
      <c r="D44" s="13" t="s">
        <v>27</v>
      </c>
      <c r="E44" s="13" t="s">
        <v>52</v>
      </c>
      <c r="F44" s="14">
        <v>67065</v>
      </c>
      <c r="G44" s="15" t="s">
        <v>29</v>
      </c>
      <c r="H44" s="13" t="s">
        <v>30</v>
      </c>
      <c r="I44" s="19" t="s">
        <v>54</v>
      </c>
      <c r="J44" s="19" t="s">
        <v>262</v>
      </c>
      <c r="K44" s="13">
        <v>61.97</v>
      </c>
      <c r="L44" s="13">
        <v>8.2959999999999994</v>
      </c>
      <c r="M44" s="13">
        <v>43.38</v>
      </c>
      <c r="N44" s="13">
        <v>10.49</v>
      </c>
      <c r="O44" s="13"/>
      <c r="P44" s="13" t="s">
        <v>56</v>
      </c>
      <c r="Q44" s="13">
        <v>7100</v>
      </c>
      <c r="R44" s="25">
        <v>44</v>
      </c>
      <c r="S44" s="13">
        <v>7000</v>
      </c>
      <c r="T44" s="13">
        <v>43.38</v>
      </c>
      <c r="U44" s="26">
        <f t="shared" si="3"/>
        <v>0.619999999999997</v>
      </c>
      <c r="V44" s="27">
        <f t="shared" si="4"/>
        <v>1.43E-2</v>
      </c>
      <c r="X44" s="2" t="s">
        <v>395</v>
      </c>
    </row>
    <row r="45" spans="1:24" s="2" customFormat="1" ht="41.1" customHeight="1">
      <c r="A45" s="10">
        <v>85</v>
      </c>
      <c r="B45" s="13" t="s">
        <v>271</v>
      </c>
      <c r="C45" s="13" t="s">
        <v>272</v>
      </c>
      <c r="D45" s="13" t="s">
        <v>27</v>
      </c>
      <c r="E45" s="13" t="s">
        <v>52</v>
      </c>
      <c r="F45" s="14">
        <v>67065</v>
      </c>
      <c r="G45" s="15" t="s">
        <v>29</v>
      </c>
      <c r="H45" s="13" t="s">
        <v>30</v>
      </c>
      <c r="I45" s="19" t="s">
        <v>54</v>
      </c>
      <c r="J45" s="19" t="s">
        <v>262</v>
      </c>
      <c r="K45" s="13">
        <v>89.65</v>
      </c>
      <c r="L45" s="13">
        <v>12.000999999999999</v>
      </c>
      <c r="M45" s="13">
        <v>62.76</v>
      </c>
      <c r="N45" s="13">
        <v>10.49</v>
      </c>
      <c r="O45" s="13"/>
      <c r="P45" s="13" t="s">
        <v>56</v>
      </c>
      <c r="Q45" s="13">
        <v>7100</v>
      </c>
      <c r="R45" s="25">
        <v>63.65</v>
      </c>
      <c r="S45" s="13">
        <v>7000</v>
      </c>
      <c r="T45" s="13">
        <v>62.76</v>
      </c>
      <c r="U45" s="26">
        <f t="shared" si="3"/>
        <v>0.89000000000000101</v>
      </c>
      <c r="V45" s="27">
        <f t="shared" si="4"/>
        <v>1.4200000000000001E-2</v>
      </c>
      <c r="X45" s="2" t="s">
        <v>395</v>
      </c>
    </row>
    <row r="46" spans="1:24" s="2" customFormat="1" ht="41.1" customHeight="1">
      <c r="A46" s="10">
        <v>86</v>
      </c>
      <c r="B46" s="13" t="s">
        <v>273</v>
      </c>
      <c r="C46" s="13" t="s">
        <v>274</v>
      </c>
      <c r="D46" s="13" t="s">
        <v>27</v>
      </c>
      <c r="E46" s="13" t="s">
        <v>275</v>
      </c>
      <c r="F46" s="14">
        <v>60650</v>
      </c>
      <c r="G46" s="15" t="s">
        <v>276</v>
      </c>
      <c r="H46" s="13" t="s">
        <v>30</v>
      </c>
      <c r="I46" s="19" t="s">
        <v>277</v>
      </c>
      <c r="J46" s="37" t="s">
        <v>278</v>
      </c>
      <c r="K46" s="13">
        <v>245.91</v>
      </c>
      <c r="L46" s="13">
        <v>54.61</v>
      </c>
      <c r="M46" s="13">
        <v>120.5</v>
      </c>
      <c r="N46" s="13" t="s">
        <v>279</v>
      </c>
      <c r="O46" s="13">
        <v>20</v>
      </c>
      <c r="P46" s="13" t="s">
        <v>280</v>
      </c>
      <c r="Q46" s="13">
        <v>4700</v>
      </c>
      <c r="R46" s="25">
        <v>115.58</v>
      </c>
      <c r="S46" s="13">
        <v>4900</v>
      </c>
      <c r="T46" s="13">
        <v>120.5</v>
      </c>
      <c r="U46" s="26">
        <f t="shared" si="3"/>
        <v>-4.92</v>
      </c>
      <c r="V46" s="27">
        <f t="shared" si="4"/>
        <v>-4.0800000000000003E-2</v>
      </c>
      <c r="X46" s="2" t="s">
        <v>395</v>
      </c>
    </row>
    <row r="47" spans="1:24" s="2" customFormat="1" ht="41.1" customHeight="1">
      <c r="A47" s="10">
        <v>87</v>
      </c>
      <c r="B47" s="13" t="s">
        <v>282</v>
      </c>
      <c r="C47" s="13" t="s">
        <v>283</v>
      </c>
      <c r="D47" s="13" t="s">
        <v>27</v>
      </c>
      <c r="E47" s="13" t="s">
        <v>275</v>
      </c>
      <c r="F47" s="14">
        <v>60650</v>
      </c>
      <c r="G47" s="15" t="s">
        <v>276</v>
      </c>
      <c r="H47" s="13" t="s">
        <v>30</v>
      </c>
      <c r="I47" s="19" t="s">
        <v>277</v>
      </c>
      <c r="J47" s="37" t="s">
        <v>278</v>
      </c>
      <c r="K47" s="13">
        <v>245.91</v>
      </c>
      <c r="L47" s="13">
        <v>54.61</v>
      </c>
      <c r="M47" s="13">
        <v>120.5</v>
      </c>
      <c r="N47" s="13"/>
      <c r="O47" s="13">
        <v>20</v>
      </c>
      <c r="P47" s="13" t="s">
        <v>280</v>
      </c>
      <c r="Q47" s="13">
        <v>4700</v>
      </c>
      <c r="R47" s="25">
        <v>115.58</v>
      </c>
      <c r="S47" s="13">
        <v>4900</v>
      </c>
      <c r="T47" s="13">
        <v>120.5</v>
      </c>
      <c r="U47" s="26">
        <f t="shared" si="3"/>
        <v>-4.92</v>
      </c>
      <c r="V47" s="27">
        <f t="shared" si="4"/>
        <v>-4.0800000000000003E-2</v>
      </c>
      <c r="X47" s="2" t="s">
        <v>395</v>
      </c>
    </row>
    <row r="48" spans="1:24" s="2" customFormat="1" ht="41.1" customHeight="1">
      <c r="A48" s="10">
        <v>88</v>
      </c>
      <c r="B48" s="13" t="s">
        <v>284</v>
      </c>
      <c r="C48" s="13" t="s">
        <v>285</v>
      </c>
      <c r="D48" s="13" t="s">
        <v>27</v>
      </c>
      <c r="E48" s="13" t="s">
        <v>275</v>
      </c>
      <c r="F48" s="14">
        <v>60650</v>
      </c>
      <c r="G48" s="15" t="s">
        <v>276</v>
      </c>
      <c r="H48" s="13" t="s">
        <v>30</v>
      </c>
      <c r="I48" s="19" t="s">
        <v>277</v>
      </c>
      <c r="J48" s="37" t="s">
        <v>278</v>
      </c>
      <c r="K48" s="13">
        <v>245.91</v>
      </c>
      <c r="L48" s="13">
        <v>54.61</v>
      </c>
      <c r="M48" s="13">
        <v>120.5</v>
      </c>
      <c r="N48" s="13"/>
      <c r="O48" s="13">
        <v>20</v>
      </c>
      <c r="P48" s="13" t="s">
        <v>280</v>
      </c>
      <c r="Q48" s="13">
        <v>4700</v>
      </c>
      <c r="R48" s="25">
        <v>115.58</v>
      </c>
      <c r="S48" s="13">
        <v>4900</v>
      </c>
      <c r="T48" s="13">
        <v>120.5</v>
      </c>
      <c r="U48" s="26">
        <f t="shared" si="3"/>
        <v>-4.92</v>
      </c>
      <c r="V48" s="27">
        <f t="shared" si="4"/>
        <v>-4.0800000000000003E-2</v>
      </c>
      <c r="X48" s="2" t="s">
        <v>395</v>
      </c>
    </row>
    <row r="49" spans="1:24" s="2" customFormat="1" ht="41.1" customHeight="1">
      <c r="A49" s="10">
        <v>89</v>
      </c>
      <c r="B49" s="13" t="s">
        <v>286</v>
      </c>
      <c r="C49" s="13" t="s">
        <v>287</v>
      </c>
      <c r="D49" s="13" t="s">
        <v>27</v>
      </c>
      <c r="E49" s="13" t="s">
        <v>275</v>
      </c>
      <c r="F49" s="14">
        <v>60650</v>
      </c>
      <c r="G49" s="15" t="s">
        <v>276</v>
      </c>
      <c r="H49" s="13" t="s">
        <v>30</v>
      </c>
      <c r="I49" s="19" t="s">
        <v>277</v>
      </c>
      <c r="J49" s="37" t="s">
        <v>278</v>
      </c>
      <c r="K49" s="13">
        <v>245.91</v>
      </c>
      <c r="L49" s="13">
        <v>54.61</v>
      </c>
      <c r="M49" s="13">
        <v>120.5</v>
      </c>
      <c r="N49" s="13"/>
      <c r="O49" s="13">
        <v>20</v>
      </c>
      <c r="P49" s="13" t="s">
        <v>280</v>
      </c>
      <c r="Q49" s="13">
        <v>4700</v>
      </c>
      <c r="R49" s="25">
        <v>115.58</v>
      </c>
      <c r="S49" s="13">
        <v>4900</v>
      </c>
      <c r="T49" s="13">
        <v>120.5</v>
      </c>
      <c r="U49" s="26">
        <f t="shared" si="3"/>
        <v>-4.92</v>
      </c>
      <c r="V49" s="27">
        <f t="shared" si="4"/>
        <v>-4.0800000000000003E-2</v>
      </c>
      <c r="X49" s="2" t="s">
        <v>395</v>
      </c>
    </row>
    <row r="50" spans="1:24" s="2" customFormat="1" ht="41.1" customHeight="1">
      <c r="A50" s="10">
        <v>90</v>
      </c>
      <c r="B50" s="13" t="s">
        <v>288</v>
      </c>
      <c r="C50" s="13" t="s">
        <v>289</v>
      </c>
      <c r="D50" s="13" t="s">
        <v>27</v>
      </c>
      <c r="E50" s="13" t="s">
        <v>275</v>
      </c>
      <c r="F50" s="14">
        <v>60650</v>
      </c>
      <c r="G50" s="15" t="s">
        <v>276</v>
      </c>
      <c r="H50" s="13" t="s">
        <v>30</v>
      </c>
      <c r="I50" s="19" t="s">
        <v>277</v>
      </c>
      <c r="J50" s="37" t="s">
        <v>278</v>
      </c>
      <c r="K50" s="13">
        <v>245.91</v>
      </c>
      <c r="L50" s="13">
        <v>54.61</v>
      </c>
      <c r="M50" s="13">
        <v>120.5</v>
      </c>
      <c r="N50" s="13"/>
      <c r="O50" s="13">
        <v>20</v>
      </c>
      <c r="P50" s="13" t="s">
        <v>280</v>
      </c>
      <c r="Q50" s="13">
        <v>4700</v>
      </c>
      <c r="R50" s="25">
        <v>115.58</v>
      </c>
      <c r="S50" s="13">
        <v>4900</v>
      </c>
      <c r="T50" s="13">
        <v>120.5</v>
      </c>
      <c r="U50" s="26">
        <f t="shared" si="3"/>
        <v>-4.92</v>
      </c>
      <c r="V50" s="27">
        <f t="shared" si="4"/>
        <v>-4.0800000000000003E-2</v>
      </c>
      <c r="X50" s="2" t="s">
        <v>395</v>
      </c>
    </row>
    <row r="51" spans="1:24" s="2" customFormat="1" ht="41.1" customHeight="1">
      <c r="A51" s="85">
        <v>91</v>
      </c>
      <c r="B51" s="13" t="s">
        <v>290</v>
      </c>
      <c r="C51" s="13" t="s">
        <v>291</v>
      </c>
      <c r="D51" s="13" t="s">
        <v>27</v>
      </c>
      <c r="E51" s="13" t="s">
        <v>38</v>
      </c>
      <c r="F51" s="14">
        <v>60154</v>
      </c>
      <c r="G51" s="15" t="s">
        <v>292</v>
      </c>
      <c r="H51" s="13" t="s">
        <v>39</v>
      </c>
      <c r="I51" s="19" t="s">
        <v>293</v>
      </c>
      <c r="J51" s="19" t="s">
        <v>39</v>
      </c>
      <c r="K51" s="13" t="s">
        <v>39</v>
      </c>
      <c r="L51" s="13">
        <v>1722.4</v>
      </c>
      <c r="M51" s="74">
        <v>523.15</v>
      </c>
      <c r="N51" s="33"/>
      <c r="O51" s="33"/>
      <c r="P51" s="33" t="s">
        <v>294</v>
      </c>
      <c r="Q51" s="33" t="s">
        <v>39</v>
      </c>
      <c r="R51" s="74">
        <v>522.52</v>
      </c>
      <c r="S51" s="13" t="s">
        <v>39</v>
      </c>
      <c r="T51" s="74">
        <v>523.15</v>
      </c>
      <c r="U51" s="76">
        <f t="shared" si="3"/>
        <v>-0.62999999999999501</v>
      </c>
      <c r="V51" s="97">
        <f t="shared" si="4"/>
        <v>-1.1999999999999999E-3</v>
      </c>
      <c r="X51" s="2" t="s">
        <v>395</v>
      </c>
    </row>
    <row r="52" spans="1:24" s="2" customFormat="1" ht="41.1" customHeight="1">
      <c r="A52" s="87"/>
      <c r="B52" s="13" t="s">
        <v>290</v>
      </c>
      <c r="C52" s="13" t="s">
        <v>291</v>
      </c>
      <c r="D52" s="13" t="s">
        <v>27</v>
      </c>
      <c r="E52" s="13" t="s">
        <v>43</v>
      </c>
      <c r="F52" s="36"/>
      <c r="G52" s="15" t="s">
        <v>292</v>
      </c>
      <c r="H52" s="13" t="s">
        <v>30</v>
      </c>
      <c r="I52" s="19" t="s">
        <v>293</v>
      </c>
      <c r="J52" s="19" t="s">
        <v>295</v>
      </c>
      <c r="K52" s="13">
        <v>4063</v>
      </c>
      <c r="L52" s="13" t="s">
        <v>39</v>
      </c>
      <c r="M52" s="75"/>
      <c r="N52" s="35"/>
      <c r="O52" s="35"/>
      <c r="P52" s="35"/>
      <c r="Q52" s="35" t="s">
        <v>39</v>
      </c>
      <c r="R52" s="75"/>
      <c r="S52" s="13" t="s">
        <v>39</v>
      </c>
      <c r="T52" s="75"/>
      <c r="U52" s="77"/>
      <c r="V52" s="97"/>
      <c r="X52" s="2" t="s">
        <v>395</v>
      </c>
    </row>
    <row r="53" spans="1:24" s="2" customFormat="1" ht="41.1" customHeight="1">
      <c r="A53" s="10">
        <v>92</v>
      </c>
      <c r="B53" s="13" t="s">
        <v>296</v>
      </c>
      <c r="C53" s="13" t="s">
        <v>297</v>
      </c>
      <c r="D53" s="13" t="s">
        <v>27</v>
      </c>
      <c r="E53" s="13" t="s">
        <v>52</v>
      </c>
      <c r="F53" s="14" t="s">
        <v>298</v>
      </c>
      <c r="G53" s="15" t="s">
        <v>292</v>
      </c>
      <c r="H53" s="13" t="s">
        <v>53</v>
      </c>
      <c r="I53" s="19" t="s">
        <v>54</v>
      </c>
      <c r="J53" s="19" t="s">
        <v>295</v>
      </c>
      <c r="K53" s="13">
        <v>598.79999999999995</v>
      </c>
      <c r="L53" s="13">
        <v>119.76</v>
      </c>
      <c r="M53" s="13">
        <v>293.41000000000003</v>
      </c>
      <c r="N53" s="13"/>
      <c r="O53" s="13"/>
      <c r="P53" s="13" t="s">
        <v>56</v>
      </c>
      <c r="Q53" s="13">
        <v>4900</v>
      </c>
      <c r="R53" s="25">
        <v>293.41000000000003</v>
      </c>
      <c r="S53" s="13">
        <v>4900</v>
      </c>
      <c r="T53" s="13">
        <v>293.41000000000003</v>
      </c>
      <c r="U53" s="26">
        <f t="shared" ref="U53:U64" si="5">R53-T53</f>
        <v>0</v>
      </c>
      <c r="V53" s="27">
        <f t="shared" ref="V53:V65" si="6">ROUND(U53/T53,4)</f>
        <v>0</v>
      </c>
      <c r="X53" s="2" t="s">
        <v>395</v>
      </c>
    </row>
    <row r="54" spans="1:24" s="2" customFormat="1" ht="41.1" customHeight="1">
      <c r="A54" s="10">
        <v>93</v>
      </c>
      <c r="B54" s="13" t="s">
        <v>299</v>
      </c>
      <c r="C54" s="13" t="s">
        <v>300</v>
      </c>
      <c r="D54" s="13" t="s">
        <v>27</v>
      </c>
      <c r="E54" s="13" t="s">
        <v>52</v>
      </c>
      <c r="F54" s="14" t="s">
        <v>301</v>
      </c>
      <c r="G54" s="15" t="s">
        <v>292</v>
      </c>
      <c r="H54" s="13" t="s">
        <v>53</v>
      </c>
      <c r="I54" s="19" t="s">
        <v>54</v>
      </c>
      <c r="J54" s="19" t="s">
        <v>302</v>
      </c>
      <c r="K54" s="13">
        <v>442.58</v>
      </c>
      <c r="L54" s="13">
        <v>120</v>
      </c>
      <c r="M54" s="13">
        <v>221.29</v>
      </c>
      <c r="N54" s="13"/>
      <c r="O54" s="13"/>
      <c r="P54" s="13" t="s">
        <v>56</v>
      </c>
      <c r="Q54" s="13">
        <v>5100</v>
      </c>
      <c r="R54" s="25">
        <v>225.72</v>
      </c>
      <c r="S54" s="13">
        <v>5000</v>
      </c>
      <c r="T54" s="13">
        <v>221.29</v>
      </c>
      <c r="U54" s="26">
        <f t="shared" si="5"/>
        <v>4.4300000000000104</v>
      </c>
      <c r="V54" s="27">
        <f t="shared" si="6"/>
        <v>0.02</v>
      </c>
      <c r="X54" s="2" t="s">
        <v>395</v>
      </c>
    </row>
    <row r="55" spans="1:24" s="2" customFormat="1" ht="41.1" customHeight="1">
      <c r="A55" s="10">
        <v>94</v>
      </c>
      <c r="B55" s="13" t="s">
        <v>303</v>
      </c>
      <c r="C55" s="13" t="s">
        <v>304</v>
      </c>
      <c r="D55" s="13" t="s">
        <v>27</v>
      </c>
      <c r="E55" s="13" t="s">
        <v>305</v>
      </c>
      <c r="F55" s="14">
        <v>53998</v>
      </c>
      <c r="G55" s="15" t="s">
        <v>292</v>
      </c>
      <c r="H55" s="13" t="s">
        <v>30</v>
      </c>
      <c r="I55" s="19" t="s">
        <v>79</v>
      </c>
      <c r="J55" s="19" t="s">
        <v>306</v>
      </c>
      <c r="K55" s="13">
        <v>50.61</v>
      </c>
      <c r="L55" s="13">
        <v>5.33</v>
      </c>
      <c r="M55" s="13">
        <v>85.53</v>
      </c>
      <c r="N55" s="33">
        <v>27.44</v>
      </c>
      <c r="O55" s="33"/>
      <c r="P55" s="33" t="s">
        <v>141</v>
      </c>
      <c r="Q55" s="13">
        <v>16900</v>
      </c>
      <c r="R55" s="25">
        <v>85.53</v>
      </c>
      <c r="S55" s="13">
        <v>16900</v>
      </c>
      <c r="T55" s="13">
        <v>85.53</v>
      </c>
      <c r="U55" s="26">
        <f t="shared" si="5"/>
        <v>0</v>
      </c>
      <c r="V55" s="27">
        <f t="shared" si="6"/>
        <v>0</v>
      </c>
      <c r="X55" s="2" t="s">
        <v>395</v>
      </c>
    </row>
    <row r="56" spans="1:24" s="2" customFormat="1" ht="41.1" customHeight="1">
      <c r="A56" s="10">
        <v>95</v>
      </c>
      <c r="B56" s="13" t="s">
        <v>307</v>
      </c>
      <c r="C56" s="13" t="s">
        <v>308</v>
      </c>
      <c r="D56" s="13" t="s">
        <v>27</v>
      </c>
      <c r="E56" s="13" t="s">
        <v>305</v>
      </c>
      <c r="F56" s="14">
        <v>53998</v>
      </c>
      <c r="G56" s="15" t="s">
        <v>292</v>
      </c>
      <c r="H56" s="13" t="s">
        <v>30</v>
      </c>
      <c r="I56" s="19" t="s">
        <v>79</v>
      </c>
      <c r="J56" s="19" t="s">
        <v>309</v>
      </c>
      <c r="K56" s="13">
        <v>59.77</v>
      </c>
      <c r="L56" s="13">
        <v>6.3</v>
      </c>
      <c r="M56" s="13">
        <v>60.61</v>
      </c>
      <c r="N56" s="33">
        <v>27.44</v>
      </c>
      <c r="O56" s="33"/>
      <c r="P56" s="33" t="s">
        <v>141</v>
      </c>
      <c r="Q56" s="13">
        <v>10140</v>
      </c>
      <c r="R56" s="25">
        <v>60.61</v>
      </c>
      <c r="S56" s="13">
        <v>10140</v>
      </c>
      <c r="T56" s="13">
        <v>60.61</v>
      </c>
      <c r="U56" s="26">
        <f t="shared" si="5"/>
        <v>0</v>
      </c>
      <c r="V56" s="27">
        <f t="shared" si="6"/>
        <v>0</v>
      </c>
      <c r="X56" s="2" t="s">
        <v>395</v>
      </c>
    </row>
    <row r="57" spans="1:24" s="2" customFormat="1" ht="41.1" customHeight="1">
      <c r="A57" s="10">
        <v>96</v>
      </c>
      <c r="B57" s="13" t="s">
        <v>310</v>
      </c>
      <c r="C57" s="13" t="s">
        <v>311</v>
      </c>
      <c r="D57" s="13" t="s">
        <v>27</v>
      </c>
      <c r="E57" s="13" t="s">
        <v>305</v>
      </c>
      <c r="F57" s="14">
        <v>53998</v>
      </c>
      <c r="G57" s="15" t="s">
        <v>292</v>
      </c>
      <c r="H57" s="13" t="s">
        <v>30</v>
      </c>
      <c r="I57" s="19" t="s">
        <v>79</v>
      </c>
      <c r="J57" s="19" t="s">
        <v>309</v>
      </c>
      <c r="K57" s="13">
        <v>107.76</v>
      </c>
      <c r="L57" s="13">
        <v>11.36</v>
      </c>
      <c r="M57" s="13">
        <v>109.27</v>
      </c>
      <c r="N57" s="33">
        <v>27.44</v>
      </c>
      <c r="O57" s="33"/>
      <c r="P57" s="33" t="s">
        <v>141</v>
      </c>
      <c r="Q57" s="13">
        <v>10140</v>
      </c>
      <c r="R57" s="25">
        <v>109.27</v>
      </c>
      <c r="S57" s="13">
        <v>10140</v>
      </c>
      <c r="T57" s="13">
        <v>109.27</v>
      </c>
      <c r="U57" s="26">
        <f t="shared" si="5"/>
        <v>0</v>
      </c>
      <c r="V57" s="27">
        <f t="shared" si="6"/>
        <v>0</v>
      </c>
      <c r="X57" s="2" t="s">
        <v>395</v>
      </c>
    </row>
    <row r="58" spans="1:24" s="2" customFormat="1" ht="41.1" customHeight="1">
      <c r="A58" s="10">
        <v>97</v>
      </c>
      <c r="B58" s="13" t="s">
        <v>312</v>
      </c>
      <c r="C58" s="13" t="s">
        <v>313</v>
      </c>
      <c r="D58" s="13" t="s">
        <v>27</v>
      </c>
      <c r="E58" s="13" t="s">
        <v>305</v>
      </c>
      <c r="F58" s="14">
        <v>53998</v>
      </c>
      <c r="G58" s="15" t="s">
        <v>292</v>
      </c>
      <c r="H58" s="13" t="s">
        <v>30</v>
      </c>
      <c r="I58" s="19" t="s">
        <v>79</v>
      </c>
      <c r="J58" s="19" t="s">
        <v>309</v>
      </c>
      <c r="K58" s="13">
        <v>71.56</v>
      </c>
      <c r="L58" s="13">
        <v>7.54</v>
      </c>
      <c r="M58" s="13">
        <v>72.56</v>
      </c>
      <c r="N58" s="33">
        <v>27.44</v>
      </c>
      <c r="O58" s="33"/>
      <c r="P58" s="33" t="s">
        <v>141</v>
      </c>
      <c r="Q58" s="13">
        <v>10140</v>
      </c>
      <c r="R58" s="25">
        <v>72.56</v>
      </c>
      <c r="S58" s="13">
        <v>10140</v>
      </c>
      <c r="T58" s="13">
        <v>72.56</v>
      </c>
      <c r="U58" s="26">
        <f t="shared" si="5"/>
        <v>0</v>
      </c>
      <c r="V58" s="27">
        <f t="shared" si="6"/>
        <v>0</v>
      </c>
      <c r="X58" s="2" t="s">
        <v>395</v>
      </c>
    </row>
    <row r="59" spans="1:24" s="2" customFormat="1" ht="41.1" customHeight="1">
      <c r="A59" s="10">
        <v>98</v>
      </c>
      <c r="B59" s="13" t="s">
        <v>314</v>
      </c>
      <c r="C59" s="13" t="s">
        <v>315</v>
      </c>
      <c r="D59" s="13" t="s">
        <v>27</v>
      </c>
      <c r="E59" s="13" t="s">
        <v>305</v>
      </c>
      <c r="F59" s="14">
        <v>53998</v>
      </c>
      <c r="G59" s="15" t="s">
        <v>292</v>
      </c>
      <c r="H59" s="13" t="s">
        <v>30</v>
      </c>
      <c r="I59" s="19" t="s">
        <v>79</v>
      </c>
      <c r="J59" s="19" t="s">
        <v>309</v>
      </c>
      <c r="K59" s="13">
        <v>64.11</v>
      </c>
      <c r="L59" s="13">
        <v>6.76</v>
      </c>
      <c r="M59" s="13">
        <v>65.010000000000005</v>
      </c>
      <c r="N59" s="33">
        <v>27.44</v>
      </c>
      <c r="O59" s="33"/>
      <c r="P59" s="33" t="s">
        <v>141</v>
      </c>
      <c r="Q59" s="13">
        <v>10140</v>
      </c>
      <c r="R59" s="25">
        <v>65.010000000000005</v>
      </c>
      <c r="S59" s="13">
        <v>10140</v>
      </c>
      <c r="T59" s="13">
        <v>65.010000000000005</v>
      </c>
      <c r="U59" s="26">
        <f t="shared" si="5"/>
        <v>0</v>
      </c>
      <c r="V59" s="27">
        <f t="shared" si="6"/>
        <v>0</v>
      </c>
      <c r="X59" s="2" t="s">
        <v>395</v>
      </c>
    </row>
    <row r="60" spans="1:24" s="2" customFormat="1" ht="41.1" customHeight="1">
      <c r="A60" s="10">
        <v>99</v>
      </c>
      <c r="B60" s="13" t="s">
        <v>316</v>
      </c>
      <c r="C60" s="13" t="s">
        <v>317</v>
      </c>
      <c r="D60" s="13" t="s">
        <v>27</v>
      </c>
      <c r="E60" s="13" t="s">
        <v>305</v>
      </c>
      <c r="F60" s="14">
        <v>53998</v>
      </c>
      <c r="G60" s="15" t="s">
        <v>292</v>
      </c>
      <c r="H60" s="13" t="s">
        <v>30</v>
      </c>
      <c r="I60" s="19" t="s">
        <v>79</v>
      </c>
      <c r="J60" s="19" t="s">
        <v>309</v>
      </c>
      <c r="K60" s="13">
        <v>42.26</v>
      </c>
      <c r="L60" s="13">
        <v>4.45</v>
      </c>
      <c r="M60" s="13">
        <v>42.85</v>
      </c>
      <c r="N60" s="33">
        <v>27.44</v>
      </c>
      <c r="O60" s="33"/>
      <c r="P60" s="33" t="s">
        <v>141</v>
      </c>
      <c r="Q60" s="13">
        <v>10140</v>
      </c>
      <c r="R60" s="25">
        <v>42.85</v>
      </c>
      <c r="S60" s="13">
        <v>10140</v>
      </c>
      <c r="T60" s="13">
        <v>42.85</v>
      </c>
      <c r="U60" s="26">
        <f t="shared" si="5"/>
        <v>0</v>
      </c>
      <c r="V60" s="27">
        <f t="shared" si="6"/>
        <v>0</v>
      </c>
      <c r="X60" s="2" t="s">
        <v>395</v>
      </c>
    </row>
    <row r="61" spans="1:24" s="2" customFormat="1" ht="41.1" customHeight="1">
      <c r="A61" s="10">
        <v>100</v>
      </c>
      <c r="B61" s="13" t="s">
        <v>318</v>
      </c>
      <c r="C61" s="13" t="s">
        <v>319</v>
      </c>
      <c r="D61" s="13" t="s">
        <v>27</v>
      </c>
      <c r="E61" s="13" t="s">
        <v>305</v>
      </c>
      <c r="F61" s="14">
        <v>53998</v>
      </c>
      <c r="G61" s="15" t="s">
        <v>292</v>
      </c>
      <c r="H61" s="13" t="s">
        <v>30</v>
      </c>
      <c r="I61" s="19" t="s">
        <v>79</v>
      </c>
      <c r="J61" s="19" t="s">
        <v>306</v>
      </c>
      <c r="K61" s="13">
        <v>110.66</v>
      </c>
      <c r="L61" s="13">
        <v>12.13</v>
      </c>
      <c r="M61" s="13">
        <v>187.02</v>
      </c>
      <c r="N61" s="34"/>
      <c r="O61" s="34"/>
      <c r="P61" s="33" t="s">
        <v>141</v>
      </c>
      <c r="Q61" s="13">
        <v>16900</v>
      </c>
      <c r="R61" s="25">
        <v>187.02</v>
      </c>
      <c r="S61" s="13">
        <v>16900</v>
      </c>
      <c r="T61" s="13">
        <v>187.02</v>
      </c>
      <c r="U61" s="26">
        <f t="shared" si="5"/>
        <v>0</v>
      </c>
      <c r="V61" s="27">
        <f t="shared" si="6"/>
        <v>0</v>
      </c>
      <c r="X61" s="2" t="s">
        <v>395</v>
      </c>
    </row>
    <row r="62" spans="1:24" s="2" customFormat="1" ht="41.1" customHeight="1">
      <c r="A62" s="10">
        <v>101</v>
      </c>
      <c r="B62" s="13" t="s">
        <v>320</v>
      </c>
      <c r="C62" s="13" t="s">
        <v>321</v>
      </c>
      <c r="D62" s="13" t="s">
        <v>27</v>
      </c>
      <c r="E62" s="13" t="s">
        <v>305</v>
      </c>
      <c r="F62" s="14">
        <v>53998</v>
      </c>
      <c r="G62" s="15" t="s">
        <v>292</v>
      </c>
      <c r="H62" s="13" t="s">
        <v>30</v>
      </c>
      <c r="I62" s="19" t="s">
        <v>79</v>
      </c>
      <c r="J62" s="19" t="s">
        <v>309</v>
      </c>
      <c r="K62" s="13">
        <v>120.97</v>
      </c>
      <c r="L62" s="13">
        <v>13.26</v>
      </c>
      <c r="M62" s="13">
        <v>122.66</v>
      </c>
      <c r="N62" s="34"/>
      <c r="O62" s="34"/>
      <c r="P62" s="33" t="s">
        <v>141</v>
      </c>
      <c r="Q62" s="13">
        <v>10140</v>
      </c>
      <c r="R62" s="25">
        <v>122.66</v>
      </c>
      <c r="S62" s="13">
        <v>10140</v>
      </c>
      <c r="T62" s="13">
        <v>122.66</v>
      </c>
      <c r="U62" s="26">
        <f t="shared" si="5"/>
        <v>0</v>
      </c>
      <c r="V62" s="27">
        <f t="shared" si="6"/>
        <v>0</v>
      </c>
      <c r="X62" s="2" t="s">
        <v>395</v>
      </c>
    </row>
    <row r="63" spans="1:24" s="2" customFormat="1" ht="41.1" customHeight="1">
      <c r="A63" s="10">
        <v>102</v>
      </c>
      <c r="B63" s="13" t="s">
        <v>322</v>
      </c>
      <c r="C63" s="13" t="s">
        <v>323</v>
      </c>
      <c r="D63" s="13" t="s">
        <v>27</v>
      </c>
      <c r="E63" s="13" t="s">
        <v>305</v>
      </c>
      <c r="F63" s="14">
        <v>55716</v>
      </c>
      <c r="G63" s="15" t="s">
        <v>292</v>
      </c>
      <c r="H63" s="13" t="s">
        <v>30</v>
      </c>
      <c r="I63" s="19" t="s">
        <v>79</v>
      </c>
      <c r="J63" s="19" t="s">
        <v>55</v>
      </c>
      <c r="K63" s="13">
        <v>82.74</v>
      </c>
      <c r="L63" s="13">
        <v>61.43</v>
      </c>
      <c r="M63" s="13">
        <v>99.29</v>
      </c>
      <c r="N63" s="13"/>
      <c r="O63" s="33"/>
      <c r="P63" s="33" t="s">
        <v>141</v>
      </c>
      <c r="Q63" s="13">
        <v>11900</v>
      </c>
      <c r="R63" s="25">
        <v>98.46</v>
      </c>
      <c r="S63" s="13">
        <v>12000</v>
      </c>
      <c r="T63" s="13">
        <v>99.29</v>
      </c>
      <c r="U63" s="26">
        <f t="shared" si="5"/>
        <v>-0.83000000000001295</v>
      </c>
      <c r="V63" s="27">
        <f t="shared" si="6"/>
        <v>-8.3999999999999995E-3</v>
      </c>
      <c r="X63" s="2" t="s">
        <v>395</v>
      </c>
    </row>
    <row r="64" spans="1:24" s="2" customFormat="1" ht="41.1" customHeight="1">
      <c r="A64" s="10">
        <v>103</v>
      </c>
      <c r="B64" s="13" t="s">
        <v>324</v>
      </c>
      <c r="C64" s="13" t="s">
        <v>325</v>
      </c>
      <c r="D64" s="13" t="s">
        <v>27</v>
      </c>
      <c r="E64" s="13" t="s">
        <v>52</v>
      </c>
      <c r="F64" s="14">
        <v>53512</v>
      </c>
      <c r="G64" s="15" t="s">
        <v>292</v>
      </c>
      <c r="H64" s="13" t="s">
        <v>53</v>
      </c>
      <c r="I64" s="19" t="s">
        <v>54</v>
      </c>
      <c r="J64" s="19" t="s">
        <v>295</v>
      </c>
      <c r="K64" s="13">
        <v>593.29999999999995</v>
      </c>
      <c r="L64" s="13">
        <v>121.3</v>
      </c>
      <c r="M64" s="13">
        <v>266.99</v>
      </c>
      <c r="N64" s="13"/>
      <c r="O64" s="33"/>
      <c r="P64" s="33" t="s">
        <v>56</v>
      </c>
      <c r="Q64" s="13">
        <v>5400</v>
      </c>
      <c r="R64" s="25">
        <v>320.38</v>
      </c>
      <c r="S64" s="13">
        <v>6000</v>
      </c>
      <c r="T64" s="13">
        <v>266.99</v>
      </c>
      <c r="U64" s="26">
        <f t="shared" si="5"/>
        <v>53.39</v>
      </c>
      <c r="V64" s="27">
        <f t="shared" si="6"/>
        <v>0.2</v>
      </c>
      <c r="X64" s="2" t="s">
        <v>395</v>
      </c>
    </row>
    <row r="65" spans="1:24" s="2" customFormat="1" ht="41.1" customHeight="1">
      <c r="A65" s="85">
        <v>104</v>
      </c>
      <c r="B65" s="13" t="s">
        <v>326</v>
      </c>
      <c r="C65" s="39" t="s">
        <v>327</v>
      </c>
      <c r="D65" s="13" t="s">
        <v>27</v>
      </c>
      <c r="E65" s="13" t="s">
        <v>328</v>
      </c>
      <c r="F65" s="14">
        <v>55880</v>
      </c>
      <c r="G65" s="15" t="s">
        <v>29</v>
      </c>
      <c r="H65" s="13" t="s">
        <v>39</v>
      </c>
      <c r="I65" s="13" t="s">
        <v>39</v>
      </c>
      <c r="J65" s="13" t="s">
        <v>39</v>
      </c>
      <c r="K65" s="13" t="s">
        <v>39</v>
      </c>
      <c r="L65" s="13">
        <v>2981.45</v>
      </c>
      <c r="M65" s="13" t="s">
        <v>39</v>
      </c>
      <c r="N65" s="13"/>
      <c r="O65" s="13"/>
      <c r="P65" s="13"/>
      <c r="Q65" s="13" t="s">
        <v>39</v>
      </c>
      <c r="R65" s="13" t="s">
        <v>39</v>
      </c>
      <c r="S65" s="13" t="s">
        <v>39</v>
      </c>
      <c r="T65" s="74">
        <v>1884.5</v>
      </c>
      <c r="U65" s="76">
        <f>R66-T65</f>
        <v>-260.93</v>
      </c>
      <c r="V65" s="97">
        <f t="shared" si="6"/>
        <v>-0.13850000000000001</v>
      </c>
      <c r="X65" s="2" t="s">
        <v>395</v>
      </c>
    </row>
    <row r="66" spans="1:24" s="2" customFormat="1" ht="41.1" customHeight="1">
      <c r="A66" s="87"/>
      <c r="B66" s="13" t="s">
        <v>326</v>
      </c>
      <c r="C66" s="39"/>
      <c r="D66" s="13" t="s">
        <v>27</v>
      </c>
      <c r="E66" s="13"/>
      <c r="F66" s="36"/>
      <c r="G66" s="15" t="s">
        <v>29</v>
      </c>
      <c r="H66" s="13" t="s">
        <v>30</v>
      </c>
      <c r="I66" s="19" t="s">
        <v>329</v>
      </c>
      <c r="J66" s="19" t="s">
        <v>302</v>
      </c>
      <c r="K66" s="13">
        <v>2899.23</v>
      </c>
      <c r="L66" s="13" t="s">
        <v>39</v>
      </c>
      <c r="M66" s="13">
        <v>1884.5</v>
      </c>
      <c r="N66" s="13"/>
      <c r="O66" s="13">
        <v>29</v>
      </c>
      <c r="P66" s="13" t="s">
        <v>33</v>
      </c>
      <c r="Q66" s="13">
        <v>5600</v>
      </c>
      <c r="R66" s="25">
        <v>1623.57</v>
      </c>
      <c r="S66" s="13">
        <v>6500</v>
      </c>
      <c r="T66" s="75"/>
      <c r="U66" s="77"/>
      <c r="V66" s="97"/>
      <c r="X66" s="2" t="s">
        <v>395</v>
      </c>
    </row>
    <row r="67" spans="1:24" s="2" customFormat="1" ht="41.1" customHeight="1">
      <c r="A67" s="10">
        <v>105</v>
      </c>
      <c r="B67" s="13" t="s">
        <v>330</v>
      </c>
      <c r="C67" s="13" t="s">
        <v>331</v>
      </c>
      <c r="D67" s="13" t="s">
        <v>27</v>
      </c>
      <c r="E67" s="13" t="s">
        <v>52</v>
      </c>
      <c r="F67" s="14">
        <v>67036</v>
      </c>
      <c r="G67" s="15" t="s">
        <v>292</v>
      </c>
      <c r="H67" s="13" t="s">
        <v>30</v>
      </c>
      <c r="I67" s="19" t="s">
        <v>54</v>
      </c>
      <c r="J67" s="19" t="s">
        <v>332</v>
      </c>
      <c r="K67" s="13">
        <v>75.430000000000007</v>
      </c>
      <c r="L67" s="13">
        <v>20.37</v>
      </c>
      <c r="M67" s="13">
        <v>36.96</v>
      </c>
      <c r="N67" s="13"/>
      <c r="O67" s="13"/>
      <c r="P67" s="13" t="s">
        <v>56</v>
      </c>
      <c r="Q67" s="13">
        <v>5000</v>
      </c>
      <c r="R67" s="25">
        <v>37.72</v>
      </c>
      <c r="S67" s="13">
        <v>4900</v>
      </c>
      <c r="T67" s="13">
        <v>36.96</v>
      </c>
      <c r="U67" s="26">
        <f t="shared" ref="U67:U70" si="7">R67-T67</f>
        <v>0.75999999999999801</v>
      </c>
      <c r="V67" s="27">
        <f t="shared" ref="V67:V71" si="8">ROUND(U67/T67,4)</f>
        <v>2.06E-2</v>
      </c>
      <c r="X67" s="2" t="s">
        <v>395</v>
      </c>
    </row>
    <row r="68" spans="1:24" s="2" customFormat="1" ht="41.1" customHeight="1">
      <c r="A68" s="10">
        <v>106</v>
      </c>
      <c r="B68" s="13" t="s">
        <v>333</v>
      </c>
      <c r="C68" s="13" t="s">
        <v>334</v>
      </c>
      <c r="D68" s="13" t="s">
        <v>27</v>
      </c>
      <c r="E68" s="13" t="s">
        <v>335</v>
      </c>
      <c r="F68" s="14">
        <v>47132</v>
      </c>
      <c r="G68" s="15" t="s">
        <v>276</v>
      </c>
      <c r="H68" s="13" t="s">
        <v>53</v>
      </c>
      <c r="I68" s="19" t="s">
        <v>336</v>
      </c>
      <c r="J68" s="19" t="s">
        <v>139</v>
      </c>
      <c r="K68" s="13">
        <v>424.89</v>
      </c>
      <c r="L68" s="13">
        <v>136.82</v>
      </c>
      <c r="M68" s="13">
        <v>318.67</v>
      </c>
      <c r="N68" s="13">
        <v>19.61</v>
      </c>
      <c r="O68" s="13"/>
      <c r="P68" s="13" t="s">
        <v>337</v>
      </c>
      <c r="Q68" s="13">
        <v>7600</v>
      </c>
      <c r="R68" s="25">
        <v>322.92</v>
      </c>
      <c r="S68" s="13">
        <v>7500</v>
      </c>
      <c r="T68" s="13">
        <v>318.67</v>
      </c>
      <c r="U68" s="26">
        <f t="shared" si="7"/>
        <v>4.25</v>
      </c>
      <c r="V68" s="27">
        <f t="shared" si="8"/>
        <v>1.3299999999999999E-2</v>
      </c>
      <c r="X68" s="2" t="s">
        <v>395</v>
      </c>
    </row>
    <row r="69" spans="1:24" s="2" customFormat="1" ht="41.1" customHeight="1">
      <c r="A69" s="10">
        <v>107</v>
      </c>
      <c r="B69" s="13" t="s">
        <v>338</v>
      </c>
      <c r="C69" s="13" t="s">
        <v>339</v>
      </c>
      <c r="D69" s="13" t="s">
        <v>27</v>
      </c>
      <c r="E69" s="13" t="s">
        <v>340</v>
      </c>
      <c r="F69" s="14">
        <v>58012</v>
      </c>
      <c r="G69" s="15" t="s">
        <v>276</v>
      </c>
      <c r="H69" s="13" t="s">
        <v>53</v>
      </c>
      <c r="I69" s="19" t="s">
        <v>48</v>
      </c>
      <c r="J69" s="19" t="s">
        <v>341</v>
      </c>
      <c r="K69" s="13">
        <v>2466.91</v>
      </c>
      <c r="L69" s="13">
        <v>2820.55</v>
      </c>
      <c r="M69" s="13">
        <v>326.70999999999998</v>
      </c>
      <c r="N69" s="13"/>
      <c r="O69" s="13"/>
      <c r="P69" s="13" t="s">
        <v>294</v>
      </c>
      <c r="Q69" s="13">
        <v>1332</v>
      </c>
      <c r="R69" s="25">
        <v>328.58</v>
      </c>
      <c r="S69" s="13">
        <v>1324.3288162113699</v>
      </c>
      <c r="T69" s="13">
        <v>326.70999999999998</v>
      </c>
      <c r="U69" s="26">
        <f t="shared" si="7"/>
        <v>1.87</v>
      </c>
      <c r="V69" s="27">
        <f t="shared" si="8"/>
        <v>5.7000000000000002E-3</v>
      </c>
      <c r="X69" s="2" t="s">
        <v>395</v>
      </c>
    </row>
    <row r="70" spans="1:24" s="2" customFormat="1" ht="41.1" customHeight="1">
      <c r="A70" s="10">
        <v>108</v>
      </c>
      <c r="B70" s="13" t="s">
        <v>342</v>
      </c>
      <c r="C70" s="13" t="s">
        <v>343</v>
      </c>
      <c r="D70" s="13" t="s">
        <v>27</v>
      </c>
      <c r="E70" s="13" t="s">
        <v>335</v>
      </c>
      <c r="F70" s="14">
        <v>54115</v>
      </c>
      <c r="G70" s="15" t="s">
        <v>292</v>
      </c>
      <c r="H70" s="13" t="s">
        <v>53</v>
      </c>
      <c r="I70" s="19" t="s">
        <v>60</v>
      </c>
      <c r="J70" s="19" t="s">
        <v>341</v>
      </c>
      <c r="K70" s="13">
        <v>876.54</v>
      </c>
      <c r="L70" s="13">
        <v>215.34</v>
      </c>
      <c r="M70" s="13">
        <v>578.52</v>
      </c>
      <c r="N70" s="13"/>
      <c r="O70" s="13"/>
      <c r="P70" s="13"/>
      <c r="Q70" s="13">
        <v>6600</v>
      </c>
      <c r="R70" s="25">
        <v>578.52</v>
      </c>
      <c r="S70" s="13">
        <v>6600</v>
      </c>
      <c r="T70" s="13">
        <v>578.52</v>
      </c>
      <c r="U70" s="26">
        <f t="shared" si="7"/>
        <v>0</v>
      </c>
      <c r="V70" s="27">
        <f t="shared" si="8"/>
        <v>0</v>
      </c>
      <c r="X70" s="2" t="s">
        <v>395</v>
      </c>
    </row>
    <row r="71" spans="1:24" s="2" customFormat="1" ht="41.1" customHeight="1">
      <c r="A71" s="85">
        <v>109</v>
      </c>
      <c r="B71" s="74" t="s">
        <v>344</v>
      </c>
      <c r="C71" s="91" t="s">
        <v>345</v>
      </c>
      <c r="D71" s="74" t="s">
        <v>27</v>
      </c>
      <c r="E71" s="74" t="s">
        <v>346</v>
      </c>
      <c r="F71" s="14" t="s">
        <v>39</v>
      </c>
      <c r="G71" s="15" t="s">
        <v>347</v>
      </c>
      <c r="H71" s="13" t="s">
        <v>348</v>
      </c>
      <c r="I71" s="19" t="s">
        <v>71</v>
      </c>
      <c r="J71" s="19" t="s">
        <v>349</v>
      </c>
      <c r="K71" s="13">
        <v>946.35</v>
      </c>
      <c r="L71" s="74">
        <v>6838.41</v>
      </c>
      <c r="M71" s="13">
        <v>359.61</v>
      </c>
      <c r="N71" s="33">
        <v>10.57</v>
      </c>
      <c r="O71" s="33">
        <v>16</v>
      </c>
      <c r="P71" s="13" t="s">
        <v>350</v>
      </c>
      <c r="Q71" s="74" t="s">
        <v>39</v>
      </c>
      <c r="R71" s="101">
        <v>634.26</v>
      </c>
      <c r="S71" s="13">
        <v>3800</v>
      </c>
      <c r="T71" s="13">
        <v>359.61</v>
      </c>
      <c r="U71" s="76">
        <f>R71-T71-T72</f>
        <v>-11.489999999999901</v>
      </c>
      <c r="V71" s="97">
        <f t="shared" si="8"/>
        <v>-3.2000000000000001E-2</v>
      </c>
      <c r="X71" s="2" t="s">
        <v>395</v>
      </c>
    </row>
    <row r="72" spans="1:24" s="2" customFormat="1" ht="41.1" customHeight="1">
      <c r="A72" s="87"/>
      <c r="B72" s="75"/>
      <c r="C72" s="93"/>
      <c r="D72" s="75"/>
      <c r="E72" s="75"/>
      <c r="F72" s="14" t="s">
        <v>39</v>
      </c>
      <c r="G72" s="15" t="s">
        <v>347</v>
      </c>
      <c r="H72" s="13" t="s">
        <v>348</v>
      </c>
      <c r="I72" s="19" t="s">
        <v>71</v>
      </c>
      <c r="J72" s="19" t="s">
        <v>349</v>
      </c>
      <c r="K72" s="13">
        <v>635.87</v>
      </c>
      <c r="L72" s="75"/>
      <c r="M72" s="13">
        <v>286.14</v>
      </c>
      <c r="N72" s="35">
        <v>8.08</v>
      </c>
      <c r="O72" s="35">
        <v>16</v>
      </c>
      <c r="P72" s="13" t="s">
        <v>350</v>
      </c>
      <c r="Q72" s="75"/>
      <c r="R72" s="103"/>
      <c r="S72" s="13">
        <v>4500</v>
      </c>
      <c r="T72" s="13">
        <v>286.14</v>
      </c>
      <c r="U72" s="77"/>
      <c r="V72" s="97"/>
      <c r="X72" s="2" t="s">
        <v>395</v>
      </c>
    </row>
    <row r="73" spans="1:24" s="2" customFormat="1" ht="41.1" customHeight="1">
      <c r="A73" s="10">
        <v>110</v>
      </c>
      <c r="B73" s="13" t="s">
        <v>351</v>
      </c>
      <c r="C73" s="13" t="s">
        <v>352</v>
      </c>
      <c r="D73" s="13" t="s">
        <v>27</v>
      </c>
      <c r="E73" s="13" t="s">
        <v>346</v>
      </c>
      <c r="F73" s="14" t="s">
        <v>39</v>
      </c>
      <c r="G73" s="15" t="s">
        <v>213</v>
      </c>
      <c r="H73" s="13" t="s">
        <v>53</v>
      </c>
      <c r="I73" s="19" t="s">
        <v>66</v>
      </c>
      <c r="J73" s="19" t="s">
        <v>349</v>
      </c>
      <c r="K73" s="13">
        <v>381.66</v>
      </c>
      <c r="L73" s="13">
        <v>414.71</v>
      </c>
      <c r="M73" s="13">
        <v>183.2</v>
      </c>
      <c r="N73" s="13" t="s">
        <v>353</v>
      </c>
      <c r="O73" s="35">
        <v>29</v>
      </c>
      <c r="P73" s="35" t="s">
        <v>354</v>
      </c>
      <c r="Q73" s="24">
        <v>4500</v>
      </c>
      <c r="R73" s="25">
        <v>171.75</v>
      </c>
      <c r="S73" s="13">
        <v>4800</v>
      </c>
      <c r="T73" s="13">
        <v>183.2</v>
      </c>
      <c r="U73" s="26">
        <f t="shared" ref="U73:U84" si="9">R73-T73</f>
        <v>-11.45</v>
      </c>
      <c r="V73" s="27">
        <f t="shared" ref="V73:V85" si="10">ROUND(U73/T73,4)</f>
        <v>-6.25E-2</v>
      </c>
      <c r="X73" s="2" t="s">
        <v>395</v>
      </c>
    </row>
    <row r="74" spans="1:24" s="2" customFormat="1" ht="41.1" customHeight="1">
      <c r="A74" s="85">
        <v>111</v>
      </c>
      <c r="B74" s="74" t="s">
        <v>355</v>
      </c>
      <c r="C74" s="74" t="s">
        <v>356</v>
      </c>
      <c r="D74" s="74" t="s">
        <v>27</v>
      </c>
      <c r="E74" s="74" t="s">
        <v>28</v>
      </c>
      <c r="F74" s="14" t="s">
        <v>39</v>
      </c>
      <c r="G74" s="15" t="s">
        <v>213</v>
      </c>
      <c r="H74" s="13" t="s">
        <v>53</v>
      </c>
      <c r="I74" s="19" t="s">
        <v>31</v>
      </c>
      <c r="J74" s="19" t="s">
        <v>349</v>
      </c>
      <c r="K74" s="13">
        <v>320.41000000000003</v>
      </c>
      <c r="L74" s="74">
        <v>886.54</v>
      </c>
      <c r="M74" s="13">
        <v>163.41</v>
      </c>
      <c r="N74" s="74">
        <v>5.23</v>
      </c>
      <c r="O74" s="74">
        <v>29</v>
      </c>
      <c r="P74" s="35" t="s">
        <v>357</v>
      </c>
      <c r="Q74" s="24">
        <v>4700</v>
      </c>
      <c r="R74" s="25">
        <v>150.59</v>
      </c>
      <c r="S74" s="13">
        <v>5100</v>
      </c>
      <c r="T74" s="13">
        <v>163.41</v>
      </c>
      <c r="U74" s="26">
        <f t="shared" si="9"/>
        <v>-12.82</v>
      </c>
      <c r="V74" s="27">
        <f t="shared" si="10"/>
        <v>-7.85E-2</v>
      </c>
      <c r="X74" s="2" t="s">
        <v>395</v>
      </c>
    </row>
    <row r="75" spans="1:24" s="2" customFormat="1" ht="41.1" customHeight="1">
      <c r="A75" s="87"/>
      <c r="B75" s="75"/>
      <c r="C75" s="75"/>
      <c r="D75" s="75"/>
      <c r="E75" s="75"/>
      <c r="F75" s="14" t="s">
        <v>39</v>
      </c>
      <c r="G75" s="15" t="s">
        <v>213</v>
      </c>
      <c r="H75" s="13" t="s">
        <v>53</v>
      </c>
      <c r="I75" s="19" t="s">
        <v>31</v>
      </c>
      <c r="J75" s="19" t="s">
        <v>139</v>
      </c>
      <c r="K75" s="13">
        <v>1131.21</v>
      </c>
      <c r="L75" s="75"/>
      <c r="M75" s="13">
        <v>576.91999999999996</v>
      </c>
      <c r="N75" s="75"/>
      <c r="O75" s="75"/>
      <c r="P75" s="35" t="s">
        <v>357</v>
      </c>
      <c r="Q75" s="24">
        <v>4700</v>
      </c>
      <c r="R75" s="25">
        <v>531.66999999999996</v>
      </c>
      <c r="S75" s="13">
        <v>5100</v>
      </c>
      <c r="T75" s="13">
        <v>576.91999999999996</v>
      </c>
      <c r="U75" s="26">
        <f t="shared" si="9"/>
        <v>-45.25</v>
      </c>
      <c r="V75" s="27">
        <f t="shared" si="10"/>
        <v>-7.8399999999999997E-2</v>
      </c>
      <c r="X75" s="2" t="s">
        <v>395</v>
      </c>
    </row>
    <row r="76" spans="1:24" s="2" customFormat="1" ht="41.1" customHeight="1">
      <c r="A76" s="16">
        <v>111.5</v>
      </c>
      <c r="B76" s="13" t="s">
        <v>358</v>
      </c>
      <c r="C76" s="13" t="s">
        <v>359</v>
      </c>
      <c r="D76" s="13" t="s">
        <v>27</v>
      </c>
      <c r="E76" s="13" t="s">
        <v>71</v>
      </c>
      <c r="F76" s="14" t="s">
        <v>39</v>
      </c>
      <c r="G76" s="15" t="s">
        <v>213</v>
      </c>
      <c r="H76" s="13" t="s">
        <v>360</v>
      </c>
      <c r="I76" s="13" t="s">
        <v>71</v>
      </c>
      <c r="J76" s="37" t="s">
        <v>361</v>
      </c>
      <c r="K76" s="13">
        <v>2209.59</v>
      </c>
      <c r="L76" s="13">
        <v>1525.2</v>
      </c>
      <c r="M76" s="25">
        <v>1000.39</v>
      </c>
      <c r="N76" s="25">
        <v>20</v>
      </c>
      <c r="O76" s="25">
        <v>29</v>
      </c>
      <c r="P76" s="25" t="s">
        <v>362</v>
      </c>
      <c r="Q76" s="13">
        <v>4500</v>
      </c>
      <c r="R76" s="25">
        <v>994.32</v>
      </c>
      <c r="S76" s="13">
        <v>4527.5</v>
      </c>
      <c r="T76" s="25">
        <v>1000.39</v>
      </c>
      <c r="U76" s="26">
        <f t="shared" si="9"/>
        <v>-6.0699999999999399</v>
      </c>
      <c r="V76" s="27">
        <f t="shared" si="10"/>
        <v>-6.1000000000000004E-3</v>
      </c>
      <c r="X76" s="2" t="s">
        <v>395</v>
      </c>
    </row>
    <row r="77" spans="1:24" s="2" customFormat="1" ht="41.1" customHeight="1">
      <c r="A77" s="16">
        <v>113</v>
      </c>
      <c r="B77" s="13" t="s">
        <v>363</v>
      </c>
      <c r="C77" s="13" t="s">
        <v>364</v>
      </c>
      <c r="D77" s="13" t="s">
        <v>27</v>
      </c>
      <c r="E77" s="13" t="s">
        <v>71</v>
      </c>
      <c r="F77" s="14" t="s">
        <v>39</v>
      </c>
      <c r="G77" s="15" t="s">
        <v>213</v>
      </c>
      <c r="H77" s="13" t="s">
        <v>348</v>
      </c>
      <c r="I77" s="13" t="s">
        <v>71</v>
      </c>
      <c r="J77" s="37" t="s">
        <v>139</v>
      </c>
      <c r="K77" s="13">
        <v>812.94</v>
      </c>
      <c r="L77" s="13">
        <v>1785.29</v>
      </c>
      <c r="M77" s="25">
        <v>204.7</v>
      </c>
      <c r="N77" s="25">
        <v>8.06</v>
      </c>
      <c r="O77" s="25">
        <v>16</v>
      </c>
      <c r="P77" s="25" t="s">
        <v>350</v>
      </c>
      <c r="Q77" s="13" t="s">
        <v>39</v>
      </c>
      <c r="R77" s="25">
        <v>232.87</v>
      </c>
      <c r="S77" s="13">
        <v>2518.02</v>
      </c>
      <c r="T77" s="25">
        <v>204.7</v>
      </c>
      <c r="U77" s="26">
        <f t="shared" si="9"/>
        <v>28.17</v>
      </c>
      <c r="V77" s="27">
        <f t="shared" si="10"/>
        <v>0.1376</v>
      </c>
      <c r="X77" s="2" t="s">
        <v>395</v>
      </c>
    </row>
    <row r="78" spans="1:24" s="2" customFormat="1" ht="41.1" customHeight="1">
      <c r="A78" s="40">
        <v>114</v>
      </c>
      <c r="B78" s="13" t="s">
        <v>365</v>
      </c>
      <c r="C78" s="13" t="s">
        <v>366</v>
      </c>
      <c r="D78" s="13" t="s">
        <v>27</v>
      </c>
      <c r="E78" s="13" t="s">
        <v>54</v>
      </c>
      <c r="F78" s="14" t="s">
        <v>39</v>
      </c>
      <c r="G78" s="15" t="s">
        <v>347</v>
      </c>
      <c r="H78" s="13" t="s">
        <v>348</v>
      </c>
      <c r="I78" s="13" t="s">
        <v>54</v>
      </c>
      <c r="J78" s="37" t="s">
        <v>367</v>
      </c>
      <c r="K78" s="13">
        <v>77.62</v>
      </c>
      <c r="L78" s="13">
        <v>22.34</v>
      </c>
      <c r="M78" s="25">
        <v>32.229999999999997</v>
      </c>
      <c r="N78" s="101" t="s">
        <v>368</v>
      </c>
      <c r="O78" s="41"/>
      <c r="P78" s="25" t="s">
        <v>118</v>
      </c>
      <c r="Q78" s="13">
        <v>4000</v>
      </c>
      <c r="R78" s="25">
        <v>31.05</v>
      </c>
      <c r="S78" s="13">
        <v>4151.76</v>
      </c>
      <c r="T78" s="25">
        <v>32.229999999999997</v>
      </c>
      <c r="U78" s="26">
        <f t="shared" si="9"/>
        <v>-1.18</v>
      </c>
      <c r="V78" s="27">
        <f t="shared" si="10"/>
        <v>-3.6600000000000001E-2</v>
      </c>
      <c r="X78" s="2" t="s">
        <v>395</v>
      </c>
    </row>
    <row r="79" spans="1:24" s="2" customFormat="1" ht="41.1" customHeight="1">
      <c r="A79" s="16">
        <v>115</v>
      </c>
      <c r="B79" s="13" t="s">
        <v>369</v>
      </c>
      <c r="C79" s="13" t="s">
        <v>370</v>
      </c>
      <c r="D79" s="13" t="s">
        <v>27</v>
      </c>
      <c r="E79" s="13" t="s">
        <v>54</v>
      </c>
      <c r="F79" s="14" t="s">
        <v>39</v>
      </c>
      <c r="G79" s="15" t="s">
        <v>347</v>
      </c>
      <c r="H79" s="13" t="s">
        <v>348</v>
      </c>
      <c r="I79" s="13" t="s">
        <v>54</v>
      </c>
      <c r="J79" s="37" t="s">
        <v>371</v>
      </c>
      <c r="K79" s="13">
        <v>71.56</v>
      </c>
      <c r="L79" s="13">
        <v>20.63</v>
      </c>
      <c r="M79" s="25">
        <v>30.34</v>
      </c>
      <c r="N79" s="102"/>
      <c r="O79" s="42"/>
      <c r="P79" s="25" t="s">
        <v>118</v>
      </c>
      <c r="Q79" s="13">
        <v>4000</v>
      </c>
      <c r="R79" s="25">
        <v>28.62</v>
      </c>
      <c r="S79" s="13">
        <v>4239.71</v>
      </c>
      <c r="T79" s="25">
        <v>30.34</v>
      </c>
      <c r="U79" s="26">
        <f t="shared" si="9"/>
        <v>-1.72</v>
      </c>
      <c r="V79" s="27">
        <f t="shared" si="10"/>
        <v>-5.67E-2</v>
      </c>
      <c r="X79" s="2" t="s">
        <v>395</v>
      </c>
    </row>
    <row r="80" spans="1:24" s="2" customFormat="1" ht="41.1" customHeight="1">
      <c r="A80" s="16">
        <v>116</v>
      </c>
      <c r="B80" s="13" t="s">
        <v>372</v>
      </c>
      <c r="C80" s="13" t="s">
        <v>373</v>
      </c>
      <c r="D80" s="13" t="s">
        <v>27</v>
      </c>
      <c r="E80" s="13" t="s">
        <v>54</v>
      </c>
      <c r="F80" s="14" t="s">
        <v>39</v>
      </c>
      <c r="G80" s="15" t="s">
        <v>347</v>
      </c>
      <c r="H80" s="13" t="s">
        <v>348</v>
      </c>
      <c r="I80" s="13" t="s">
        <v>54</v>
      </c>
      <c r="J80" s="37" t="s">
        <v>371</v>
      </c>
      <c r="K80" s="13">
        <v>85.93</v>
      </c>
      <c r="L80" s="13">
        <v>24.77</v>
      </c>
      <c r="M80" s="25">
        <v>38.43</v>
      </c>
      <c r="N80" s="102"/>
      <c r="O80" s="42"/>
      <c r="P80" s="25" t="s">
        <v>118</v>
      </c>
      <c r="Q80" s="13">
        <v>4100</v>
      </c>
      <c r="R80" s="25">
        <v>35.229999999999997</v>
      </c>
      <c r="S80" s="13">
        <v>4471.83</v>
      </c>
      <c r="T80" s="25">
        <v>38.43</v>
      </c>
      <c r="U80" s="26">
        <f t="shared" si="9"/>
        <v>-3.2</v>
      </c>
      <c r="V80" s="27">
        <f t="shared" si="10"/>
        <v>-8.3299999999999999E-2</v>
      </c>
      <c r="X80" s="2" t="s">
        <v>395</v>
      </c>
    </row>
    <row r="81" spans="1:24 16381:16384" s="2" customFormat="1" ht="41.1" customHeight="1">
      <c r="A81" s="40">
        <v>117</v>
      </c>
      <c r="B81" s="13" t="s">
        <v>374</v>
      </c>
      <c r="C81" s="13" t="s">
        <v>375</v>
      </c>
      <c r="D81" s="13" t="s">
        <v>27</v>
      </c>
      <c r="E81" s="13" t="s">
        <v>54</v>
      </c>
      <c r="F81" s="14" t="s">
        <v>39</v>
      </c>
      <c r="G81" s="15" t="s">
        <v>347</v>
      </c>
      <c r="H81" s="13" t="s">
        <v>348</v>
      </c>
      <c r="I81" s="13" t="s">
        <v>54</v>
      </c>
      <c r="J81" s="37" t="s">
        <v>376</v>
      </c>
      <c r="K81" s="13">
        <v>77.62</v>
      </c>
      <c r="L81" s="13">
        <v>22.34</v>
      </c>
      <c r="M81" s="25">
        <v>34.700000000000003</v>
      </c>
      <c r="N81" s="103"/>
      <c r="O81" s="43"/>
      <c r="P81" s="25" t="s">
        <v>118</v>
      </c>
      <c r="Q81" s="13">
        <v>4100</v>
      </c>
      <c r="R81" s="25">
        <v>31.82</v>
      </c>
      <c r="S81" s="13">
        <v>4470.54</v>
      </c>
      <c r="T81" s="25">
        <v>34.700000000000003</v>
      </c>
      <c r="U81" s="26">
        <f t="shared" si="9"/>
        <v>-2.88</v>
      </c>
      <c r="V81" s="27">
        <f t="shared" si="10"/>
        <v>-8.3000000000000004E-2</v>
      </c>
      <c r="X81" s="2" t="s">
        <v>395</v>
      </c>
    </row>
    <row r="82" spans="1:24 16381:16384" s="2" customFormat="1" ht="41.1" customHeight="1">
      <c r="A82" s="16">
        <v>118</v>
      </c>
      <c r="B82" s="13" t="s">
        <v>377</v>
      </c>
      <c r="C82" s="13" t="s">
        <v>378</v>
      </c>
      <c r="D82" s="13" t="s">
        <v>27</v>
      </c>
      <c r="E82" s="13" t="s">
        <v>54</v>
      </c>
      <c r="F82" s="14" t="s">
        <v>39</v>
      </c>
      <c r="G82" s="15" t="s">
        <v>213</v>
      </c>
      <c r="H82" s="13" t="s">
        <v>348</v>
      </c>
      <c r="I82" s="13" t="s">
        <v>54</v>
      </c>
      <c r="J82" s="37" t="s">
        <v>113</v>
      </c>
      <c r="K82" s="13">
        <v>109.25</v>
      </c>
      <c r="L82" s="13">
        <v>31.55</v>
      </c>
      <c r="M82" s="25">
        <v>56.07</v>
      </c>
      <c r="N82" s="25"/>
      <c r="O82" s="25"/>
      <c r="P82" s="25" t="s">
        <v>118</v>
      </c>
      <c r="Q82" s="13">
        <v>4300</v>
      </c>
      <c r="R82" s="25">
        <v>46.98</v>
      </c>
      <c r="S82" s="13">
        <v>5132.57</v>
      </c>
      <c r="T82" s="25">
        <v>56.07</v>
      </c>
      <c r="U82" s="26">
        <f t="shared" si="9"/>
        <v>-9.09</v>
      </c>
      <c r="V82" s="27">
        <f t="shared" si="10"/>
        <v>-0.16209999999999999</v>
      </c>
      <c r="X82" s="2" t="s">
        <v>395</v>
      </c>
    </row>
    <row r="83" spans="1:24 16381:16384" s="2" customFormat="1" ht="41.1" customHeight="1">
      <c r="A83" s="16">
        <v>119</v>
      </c>
      <c r="B83" s="13" t="s">
        <v>379</v>
      </c>
      <c r="C83" s="13" t="s">
        <v>380</v>
      </c>
      <c r="D83" s="13" t="s">
        <v>27</v>
      </c>
      <c r="E83" s="13" t="s">
        <v>54</v>
      </c>
      <c r="F83" s="14" t="s">
        <v>39</v>
      </c>
      <c r="G83" s="15" t="s">
        <v>213</v>
      </c>
      <c r="H83" s="13" t="s">
        <v>348</v>
      </c>
      <c r="I83" s="13" t="s">
        <v>54</v>
      </c>
      <c r="J83" s="37" t="s">
        <v>49</v>
      </c>
      <c r="K83" s="13">
        <v>146.19999999999999</v>
      </c>
      <c r="L83" s="13">
        <v>1379.59</v>
      </c>
      <c r="M83" s="25">
        <v>282.56</v>
      </c>
      <c r="N83" s="25">
        <v>10</v>
      </c>
      <c r="O83" s="25"/>
      <c r="P83" s="25" t="s">
        <v>381</v>
      </c>
      <c r="Q83" s="13" t="s">
        <v>39</v>
      </c>
      <c r="R83" s="25">
        <v>290.49</v>
      </c>
      <c r="S83" s="13" t="s">
        <v>39</v>
      </c>
      <c r="T83" s="25">
        <v>282.56</v>
      </c>
      <c r="U83" s="26">
        <f t="shared" si="9"/>
        <v>7.9300000000000104</v>
      </c>
      <c r="V83" s="27">
        <f t="shared" si="10"/>
        <v>2.81E-2</v>
      </c>
      <c r="X83" s="2" t="s">
        <v>395</v>
      </c>
    </row>
    <row r="84" spans="1:24 16381:16384" s="2" customFormat="1" ht="41.1" customHeight="1">
      <c r="A84" s="40">
        <v>120</v>
      </c>
      <c r="B84" s="13" t="s">
        <v>382</v>
      </c>
      <c r="C84" s="13" t="s">
        <v>383</v>
      </c>
      <c r="D84" s="13" t="s">
        <v>27</v>
      </c>
      <c r="E84" s="13" t="s">
        <v>384</v>
      </c>
      <c r="F84" s="14" t="s">
        <v>39</v>
      </c>
      <c r="G84" s="15" t="s">
        <v>385</v>
      </c>
      <c r="H84" s="13" t="s">
        <v>348</v>
      </c>
      <c r="I84" s="13"/>
      <c r="J84" s="37"/>
      <c r="K84" s="13"/>
      <c r="L84" s="13">
        <v>12237.98</v>
      </c>
      <c r="M84" s="25">
        <v>618.66</v>
      </c>
      <c r="N84" s="25"/>
      <c r="O84" s="25"/>
      <c r="P84" s="25" t="s">
        <v>386</v>
      </c>
      <c r="Q84" s="13">
        <v>414</v>
      </c>
      <c r="R84" s="25">
        <v>506.65</v>
      </c>
      <c r="S84" s="13">
        <v>505.52</v>
      </c>
      <c r="T84" s="25">
        <v>618.66</v>
      </c>
      <c r="U84" s="26">
        <f t="shared" si="9"/>
        <v>-112.01</v>
      </c>
      <c r="V84" s="27">
        <f t="shared" si="10"/>
        <v>-0.18110000000000001</v>
      </c>
      <c r="X84" s="2" t="s">
        <v>395</v>
      </c>
    </row>
    <row r="85" spans="1:24 16381:16384" s="2" customFormat="1" ht="18" customHeight="1">
      <c r="A85" s="83" t="s">
        <v>387</v>
      </c>
      <c r="B85" s="84"/>
      <c r="C85" s="16"/>
      <c r="D85" s="16"/>
      <c r="E85" s="16"/>
      <c r="F85" s="16"/>
      <c r="G85" s="16"/>
      <c r="H85" s="16"/>
      <c r="I85" s="16"/>
      <c r="J85" s="20"/>
      <c r="K85" s="11">
        <f>SUM(K6:K84)</f>
        <v>41642.07</v>
      </c>
      <c r="L85" s="11">
        <f>SUM(L6:L84)</f>
        <v>74239.642000000007</v>
      </c>
      <c r="M85" s="11">
        <f>SUM(M6:M84)</f>
        <v>21914.81</v>
      </c>
      <c r="N85" s="11"/>
      <c r="O85" s="11"/>
      <c r="P85" s="11"/>
      <c r="Q85" s="11"/>
      <c r="R85" s="11">
        <f>SUM(R6:R84)</f>
        <v>21410.54</v>
      </c>
      <c r="S85" s="11"/>
      <c r="T85" s="11">
        <f>SUM(T6:T84)</f>
        <v>21914.81</v>
      </c>
      <c r="U85" s="28">
        <f>SUM(U6:U84)</f>
        <v>-504.27</v>
      </c>
      <c r="V85" s="29">
        <f t="shared" si="10"/>
        <v>-2.3E-2</v>
      </c>
    </row>
    <row r="86" spans="1:24 16381:16384" s="1" customFormat="1" ht="16.5" customHeight="1">
      <c r="A86" s="17" t="s">
        <v>388</v>
      </c>
      <c r="B86" s="17"/>
      <c r="F86" s="3"/>
      <c r="G86" s="4"/>
      <c r="K86" s="98" t="s">
        <v>389</v>
      </c>
      <c r="L86" s="98"/>
      <c r="M86" s="98"/>
      <c r="N86" s="98"/>
      <c r="O86" s="98"/>
      <c r="P86" s="98"/>
      <c r="Q86" s="98"/>
      <c r="R86" s="98"/>
      <c r="S86" s="98"/>
      <c r="T86" s="98"/>
      <c r="U86" s="98"/>
      <c r="V86" s="98"/>
    </row>
    <row r="87" spans="1:24 16381:16384" s="1" customFormat="1" ht="16.5" customHeight="1">
      <c r="A87" s="18" t="s">
        <v>390</v>
      </c>
      <c r="B87" s="18"/>
      <c r="F87" s="3"/>
      <c r="G87" s="4"/>
      <c r="M87" s="21"/>
      <c r="N87" s="21"/>
      <c r="O87" s="21"/>
      <c r="P87" s="21"/>
      <c r="T87" s="99"/>
      <c r="U87" s="100"/>
      <c r="V87" s="100"/>
    </row>
    <row r="88" spans="1:24 16381:16384" s="1" customFormat="1">
      <c r="F88" s="3"/>
      <c r="G88" s="4"/>
      <c r="M88" s="5"/>
      <c r="N88" s="5"/>
      <c r="O88" s="5"/>
      <c r="P88" s="5"/>
      <c r="T88" s="22"/>
      <c r="U88" s="30"/>
      <c r="V88" s="30"/>
      <c r="XFA88" s="7"/>
      <c r="XFB88" s="7"/>
      <c r="XFC88"/>
      <c r="XFD88"/>
    </row>
    <row r="89" spans="1:24 16381:16384" s="1" customFormat="1">
      <c r="F89" s="3"/>
      <c r="G89" s="4"/>
      <c r="M89" s="22">
        <f>M85-R85</f>
        <v>504.26999999999703</v>
      </c>
      <c r="N89" s="22"/>
      <c r="O89" s="22"/>
      <c r="P89" s="5"/>
      <c r="R89" s="1">
        <v>41749.589999999997</v>
      </c>
      <c r="T89" s="5"/>
      <c r="U89" s="6"/>
      <c r="V89" s="6"/>
      <c r="XFA89" s="7"/>
      <c r="XFB89" s="7"/>
      <c r="XFC89"/>
      <c r="XFD89"/>
    </row>
    <row r="90" spans="1:24 16381:16384" s="1" customFormat="1">
      <c r="F90" s="3"/>
      <c r="G90" s="4"/>
      <c r="M90" s="5"/>
      <c r="N90" s="5"/>
      <c r="O90" s="5"/>
      <c r="P90" s="5"/>
      <c r="T90" s="5"/>
      <c r="U90" s="6"/>
      <c r="V90" s="6"/>
      <c r="XFA90" s="7"/>
      <c r="XFB90" s="7"/>
      <c r="XFC90"/>
      <c r="XFD90"/>
    </row>
    <row r="91" spans="1:24 16381:16384" s="1" customFormat="1">
      <c r="F91" s="3"/>
      <c r="G91" s="4"/>
      <c r="M91" s="5"/>
      <c r="N91" s="5"/>
      <c r="O91" s="5"/>
      <c r="P91" s="5"/>
      <c r="R91" s="31">
        <f>R85-R89</f>
        <v>-20339.05</v>
      </c>
      <c r="T91" s="5"/>
      <c r="U91" s="6"/>
      <c r="V91" s="6"/>
      <c r="XFA91" s="7"/>
      <c r="XFB91" s="7"/>
      <c r="XFC91"/>
      <c r="XFD91"/>
    </row>
    <row r="92" spans="1:24 16381:16384" s="1" customFormat="1">
      <c r="F92" s="3"/>
      <c r="G92" s="4"/>
      <c r="M92" s="5"/>
      <c r="N92" s="5"/>
      <c r="O92" s="5"/>
      <c r="P92" s="5"/>
      <c r="T92" s="5"/>
      <c r="U92" s="6"/>
      <c r="V92" s="6"/>
      <c r="XFA92" s="7"/>
      <c r="XFB92" s="7"/>
      <c r="XFC92"/>
      <c r="XFD92"/>
    </row>
    <row r="93" spans="1:24 16381:16384" s="1" customFormat="1">
      <c r="F93" s="3"/>
      <c r="G93" s="4"/>
      <c r="M93" s="5"/>
      <c r="N93" s="5"/>
      <c r="O93" s="5"/>
      <c r="P93" s="5"/>
      <c r="T93" s="5"/>
      <c r="U93" s="6"/>
      <c r="V93" s="6"/>
      <c r="XFA93" s="7"/>
      <c r="XFB93" s="7"/>
      <c r="XFC93"/>
      <c r="XFD93"/>
    </row>
    <row r="94" spans="1:24 16381:16384" s="1" customFormat="1">
      <c r="F94" s="3"/>
      <c r="G94" s="4"/>
      <c r="M94" s="5"/>
      <c r="N94" s="5"/>
      <c r="O94" s="5"/>
      <c r="P94" s="5"/>
      <c r="T94" s="5"/>
      <c r="U94" s="6"/>
      <c r="V94" s="6"/>
      <c r="XFA94" s="7"/>
      <c r="XFB94" s="7"/>
      <c r="XFC94"/>
      <c r="XFD94"/>
    </row>
    <row r="95" spans="1:24 16381:16384" s="1" customFormat="1">
      <c r="F95" s="3"/>
      <c r="G95" s="4"/>
      <c r="M95" s="5"/>
      <c r="N95" s="5"/>
      <c r="O95" s="5"/>
      <c r="P95" s="5"/>
      <c r="T95" s="5"/>
      <c r="U95" s="6"/>
      <c r="V95" s="6"/>
      <c r="XFA95" s="7"/>
      <c r="XFB95" s="7"/>
      <c r="XFC95"/>
      <c r="XFD95"/>
    </row>
    <row r="96" spans="1:24 16381:16384" s="1" customFormat="1">
      <c r="F96" s="3"/>
      <c r="G96" s="4"/>
      <c r="M96" s="5"/>
      <c r="N96" s="5"/>
      <c r="O96" s="5"/>
      <c r="P96" s="5"/>
      <c r="T96" s="5"/>
      <c r="U96" s="6"/>
      <c r="V96" s="6"/>
      <c r="XFA96" s="7"/>
      <c r="XFB96" s="7"/>
      <c r="XFC96"/>
      <c r="XFD96"/>
    </row>
    <row r="97" spans="4:22 16381:16384" s="1" customFormat="1">
      <c r="F97" s="3"/>
      <c r="G97" s="4"/>
      <c r="M97" s="5"/>
      <c r="N97" s="5"/>
      <c r="O97" s="5"/>
      <c r="P97" s="5"/>
      <c r="T97" s="5"/>
      <c r="U97" s="6"/>
      <c r="V97" s="6"/>
      <c r="XFA97" s="7"/>
      <c r="XFB97" s="7"/>
      <c r="XFC97"/>
      <c r="XFD97"/>
    </row>
    <row r="98" spans="4:22 16381:16384" s="1" customFormat="1">
      <c r="F98" s="3"/>
      <c r="G98" s="4"/>
      <c r="M98" s="5"/>
      <c r="N98" s="5"/>
      <c r="O98" s="5"/>
      <c r="P98" s="5"/>
      <c r="T98" s="5"/>
      <c r="U98" s="6"/>
      <c r="V98" s="6"/>
      <c r="XFA98" s="7"/>
      <c r="XFB98" s="7"/>
      <c r="XFC98"/>
      <c r="XFD98"/>
    </row>
    <row r="99" spans="4:22 16381:16384" s="1" customFormat="1">
      <c r="F99" s="3"/>
      <c r="G99" s="4"/>
      <c r="M99" s="5"/>
      <c r="N99" s="5"/>
      <c r="O99" s="5"/>
      <c r="P99" s="5"/>
      <c r="T99" s="5"/>
      <c r="U99" s="6"/>
      <c r="V99" s="6"/>
      <c r="XFA99" s="7"/>
      <c r="XFB99" s="7"/>
      <c r="XFC99"/>
      <c r="XFD99"/>
    </row>
    <row r="100" spans="4:22 16381:16384" s="1" customFormat="1">
      <c r="F100" s="3"/>
      <c r="G100" s="4"/>
      <c r="M100" s="5"/>
      <c r="N100" s="5"/>
      <c r="O100" s="5"/>
      <c r="P100" s="5"/>
      <c r="T100" s="5"/>
      <c r="U100" s="6"/>
      <c r="V100" s="6"/>
      <c r="XFA100" s="7"/>
      <c r="XFB100" s="7"/>
      <c r="XFC100"/>
      <c r="XFD100"/>
    </row>
    <row r="101" spans="4:22 16381:16384" s="1" customFormat="1">
      <c r="D101" s="1">
        <f>1800/100</f>
        <v>18</v>
      </c>
      <c r="F101" s="3"/>
      <c r="G101" s="4"/>
      <c r="M101" s="5"/>
      <c r="N101" s="5"/>
      <c r="O101" s="5"/>
      <c r="P101" s="5"/>
      <c r="T101" s="5"/>
      <c r="U101" s="6"/>
      <c r="V101" s="6"/>
      <c r="XFA101" s="7"/>
      <c r="XFB101" s="7"/>
      <c r="XFC101"/>
      <c r="XFD101"/>
    </row>
  </sheetData>
  <autoFilter ref="A5:XFB91">
    <extLst/>
  </autoFilter>
  <mergeCells count="36">
    <mergeCell ref="A1:V2"/>
    <mergeCell ref="T51:T52"/>
    <mergeCell ref="T65:T66"/>
    <mergeCell ref="U51:U52"/>
    <mergeCell ref="U65:U66"/>
    <mergeCell ref="N78:N81"/>
    <mergeCell ref="O74:O75"/>
    <mergeCell ref="Q71:Q72"/>
    <mergeCell ref="R51:R52"/>
    <mergeCell ref="R71:R72"/>
    <mergeCell ref="L74:L75"/>
    <mergeCell ref="M51:M52"/>
    <mergeCell ref="A3:V3"/>
    <mergeCell ref="S4:T4"/>
    <mergeCell ref="N74:N75"/>
    <mergeCell ref="V51:V52"/>
    <mergeCell ref="V65:V66"/>
    <mergeCell ref="V71:V72"/>
    <mergeCell ref="U71:U72"/>
    <mergeCell ref="E71:E72"/>
    <mergeCell ref="A85:B85"/>
    <mergeCell ref="K86:V86"/>
    <mergeCell ref="T87:V87"/>
    <mergeCell ref="A23:A24"/>
    <mergeCell ref="A51:A52"/>
    <mergeCell ref="A65:A66"/>
    <mergeCell ref="A71:A72"/>
    <mergeCell ref="A74:A75"/>
    <mergeCell ref="B71:B72"/>
    <mergeCell ref="B74:B75"/>
    <mergeCell ref="C71:C72"/>
    <mergeCell ref="C74:C75"/>
    <mergeCell ref="D71:D72"/>
    <mergeCell ref="D74:D75"/>
    <mergeCell ref="E74:E75"/>
    <mergeCell ref="L71:L72"/>
  </mergeCells>
  <phoneticPr fontId="13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83" fitToHeight="0" orientation="landscape" r:id="rId1"/>
  <rowBreaks count="1" manualBreakCount="1">
    <brk id="38" max="16383" man="1"/>
  </row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55"/>
  <sheetViews>
    <sheetView view="pageBreakPreview" zoomScale="90" zoomScaleNormal="100" zoomScaleSheetLayoutView="90" workbookViewId="0">
      <pane ySplit="5" topLeftCell="A6" activePane="bottomLeft" state="frozen"/>
      <selection pane="bottomLeft" activeCell="Z7" sqref="Z7"/>
    </sheetView>
  </sheetViews>
  <sheetFormatPr defaultColWidth="9" defaultRowHeight="13.5"/>
  <cols>
    <col min="1" max="1" width="5" style="1" customWidth="1"/>
    <col min="2" max="2" width="18.75" style="1" customWidth="1"/>
    <col min="3" max="3" width="17.75" style="1" customWidth="1"/>
    <col min="4" max="4" width="17.75" style="1" hidden="1" customWidth="1"/>
    <col min="5" max="5" width="11.25" style="1" customWidth="1"/>
    <col min="6" max="6" width="12.75" style="3" hidden="1" customWidth="1"/>
    <col min="7" max="7" width="7.25" style="4" customWidth="1"/>
    <col min="8" max="8" width="9.375" style="1" customWidth="1"/>
    <col min="9" max="9" width="6.125" style="1" customWidth="1"/>
    <col min="10" max="10" width="7.5" style="1" customWidth="1"/>
    <col min="11" max="12" width="10.875" style="1" customWidth="1"/>
    <col min="13" max="13" width="10.5" style="5" hidden="1" customWidth="1"/>
    <col min="14" max="14" width="10.875" style="5" hidden="1" customWidth="1"/>
    <col min="15" max="15" width="8.5" style="5" hidden="1" customWidth="1"/>
    <col min="16" max="16" width="12" style="5" hidden="1" customWidth="1"/>
    <col min="17" max="17" width="12.5" style="1" customWidth="1"/>
    <col min="18" max="18" width="10.5" style="1" customWidth="1"/>
    <col min="19" max="19" width="12" style="1" hidden="1" customWidth="1"/>
    <col min="20" max="20" width="11.625" style="5" customWidth="1"/>
    <col min="21" max="21" width="10" style="6" customWidth="1"/>
    <col min="22" max="22" width="11.625" style="6" customWidth="1"/>
    <col min="23" max="24" width="9" style="1"/>
    <col min="25" max="25" width="12.875" style="1"/>
    <col min="26" max="16380" width="9" style="1"/>
    <col min="16381" max="16382" width="9" style="7"/>
  </cols>
  <sheetData>
    <row r="1" spans="1:24 16381:16384" s="1" customFormat="1" ht="13.5" customHeight="1">
      <c r="A1" s="94" t="s">
        <v>0</v>
      </c>
      <c r="B1" s="94"/>
      <c r="C1" s="94"/>
      <c r="D1" s="94"/>
      <c r="E1" s="94"/>
      <c r="F1" s="95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104"/>
      <c r="V1" s="104"/>
      <c r="XFA1" s="7"/>
      <c r="XFB1" s="7"/>
      <c r="XFC1"/>
      <c r="XFD1"/>
    </row>
    <row r="2" spans="1:24 16381:16384" s="1" customFormat="1" ht="13.5" customHeight="1">
      <c r="A2" s="94"/>
      <c r="B2" s="94"/>
      <c r="C2" s="94"/>
      <c r="D2" s="94"/>
      <c r="E2" s="94"/>
      <c r="F2" s="95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104"/>
      <c r="V2" s="104"/>
      <c r="XFA2" s="7"/>
      <c r="XFB2" s="7"/>
      <c r="XFC2"/>
      <c r="XFD2"/>
    </row>
    <row r="3" spans="1:24 16381:16384" s="1" customFormat="1" ht="16.5" customHeight="1">
      <c r="A3" s="105" t="s">
        <v>1</v>
      </c>
      <c r="B3" s="105"/>
      <c r="C3" s="105"/>
      <c r="D3" s="105"/>
      <c r="E3" s="105"/>
      <c r="F3" s="106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XFA3" s="7"/>
      <c r="XFB3" s="7"/>
      <c r="XFC3"/>
      <c r="XFD3"/>
    </row>
    <row r="4" spans="1:24 16381:16384" s="1" customFormat="1" ht="16.5" customHeight="1">
      <c r="A4" s="9" t="s">
        <v>2</v>
      </c>
      <c r="B4" s="9"/>
      <c r="F4" s="8"/>
      <c r="S4" s="105"/>
      <c r="T4" s="105"/>
      <c r="U4" s="23"/>
      <c r="V4" s="23"/>
      <c r="XFA4" s="7"/>
      <c r="XFB4" s="7"/>
      <c r="XFC4"/>
      <c r="XFD4"/>
    </row>
    <row r="5" spans="1:24 16381:16384" s="2" customFormat="1" ht="36" customHeight="1">
      <c r="A5" s="10" t="s">
        <v>3</v>
      </c>
      <c r="B5" s="11" t="s">
        <v>5</v>
      </c>
      <c r="C5" s="11" t="s">
        <v>6</v>
      </c>
      <c r="D5" s="11" t="s">
        <v>7</v>
      </c>
      <c r="E5" s="11" t="s">
        <v>8</v>
      </c>
      <c r="F5" s="12" t="s">
        <v>9</v>
      </c>
      <c r="G5" s="12" t="s">
        <v>391</v>
      </c>
      <c r="H5" s="11" t="s">
        <v>11</v>
      </c>
      <c r="I5" s="11" t="s">
        <v>12</v>
      </c>
      <c r="J5" s="11" t="s">
        <v>13</v>
      </c>
      <c r="K5" s="11" t="s">
        <v>14</v>
      </c>
      <c r="L5" s="11" t="s">
        <v>15</v>
      </c>
      <c r="M5" s="11" t="s">
        <v>16</v>
      </c>
      <c r="N5" s="11" t="s">
        <v>17</v>
      </c>
      <c r="O5" s="11" t="s">
        <v>18</v>
      </c>
      <c r="P5" s="11" t="s">
        <v>19</v>
      </c>
      <c r="Q5" s="11" t="s">
        <v>392</v>
      </c>
      <c r="R5" s="11" t="s">
        <v>393</v>
      </c>
      <c r="S5" s="11" t="s">
        <v>20</v>
      </c>
      <c r="T5" s="11" t="s">
        <v>394</v>
      </c>
      <c r="U5" s="11" t="s">
        <v>22</v>
      </c>
      <c r="V5" s="11" t="s">
        <v>23</v>
      </c>
    </row>
    <row r="6" spans="1:24 16381:16384" s="2" customFormat="1" ht="69" customHeight="1">
      <c r="A6" s="10">
        <v>29</v>
      </c>
      <c r="B6" s="13" t="s">
        <v>142</v>
      </c>
      <c r="C6" s="13" t="s">
        <v>143</v>
      </c>
      <c r="D6" s="13" t="s">
        <v>27</v>
      </c>
      <c r="E6" s="13" t="s">
        <v>144</v>
      </c>
      <c r="F6" s="14">
        <v>56521</v>
      </c>
      <c r="G6" s="15" t="s">
        <v>29</v>
      </c>
      <c r="H6" s="13" t="s">
        <v>30</v>
      </c>
      <c r="I6" s="19" t="s">
        <v>71</v>
      </c>
      <c r="J6" s="19" t="s">
        <v>145</v>
      </c>
      <c r="K6" s="13">
        <v>51.21</v>
      </c>
      <c r="L6" s="13">
        <v>1.67</v>
      </c>
      <c r="M6" s="13">
        <v>105.49</v>
      </c>
      <c r="N6" s="13"/>
      <c r="O6" s="13"/>
      <c r="P6" s="13" t="s">
        <v>68</v>
      </c>
      <c r="Q6" s="13">
        <v>20000</v>
      </c>
      <c r="R6" s="25">
        <v>102.42</v>
      </c>
      <c r="S6" s="13">
        <v>20600</v>
      </c>
      <c r="T6" s="13">
        <v>105.49</v>
      </c>
      <c r="U6" s="26">
        <f t="shared" ref="U6:U38" si="0">R6-T6</f>
        <v>-3.0699999999999901</v>
      </c>
      <c r="V6" s="27">
        <f t="shared" ref="V6:V39" si="1">ROUND(U6/T6,4)</f>
        <v>-2.9100000000000001E-2</v>
      </c>
      <c r="X6" s="2" t="s">
        <v>398</v>
      </c>
    </row>
    <row r="7" spans="1:24 16381:16384" s="2" customFormat="1" ht="69" customHeight="1">
      <c r="A7" s="10">
        <v>30</v>
      </c>
      <c r="B7" s="13" t="s">
        <v>146</v>
      </c>
      <c r="C7" s="13" t="s">
        <v>147</v>
      </c>
      <c r="D7" s="13" t="s">
        <v>27</v>
      </c>
      <c r="E7" s="13" t="s">
        <v>144</v>
      </c>
      <c r="F7" s="14">
        <v>56521</v>
      </c>
      <c r="G7" s="15" t="s">
        <v>29</v>
      </c>
      <c r="H7" s="13" t="s">
        <v>30</v>
      </c>
      <c r="I7" s="19" t="s">
        <v>71</v>
      </c>
      <c r="J7" s="19" t="s">
        <v>145</v>
      </c>
      <c r="K7" s="13">
        <v>37.9</v>
      </c>
      <c r="L7" s="13">
        <v>1.24</v>
      </c>
      <c r="M7" s="13">
        <v>78.069999999999993</v>
      </c>
      <c r="N7" s="13"/>
      <c r="O7" s="13"/>
      <c r="P7" s="13" t="s">
        <v>68</v>
      </c>
      <c r="Q7" s="13">
        <v>20000</v>
      </c>
      <c r="R7" s="25">
        <v>75.8</v>
      </c>
      <c r="S7" s="13">
        <v>20600</v>
      </c>
      <c r="T7" s="13">
        <v>78.069999999999993</v>
      </c>
      <c r="U7" s="26">
        <f t="shared" si="0"/>
        <v>-2.27</v>
      </c>
      <c r="V7" s="27">
        <f t="shared" si="1"/>
        <v>-2.9100000000000001E-2</v>
      </c>
      <c r="X7" s="2" t="s">
        <v>398</v>
      </c>
    </row>
    <row r="8" spans="1:24 16381:16384" s="2" customFormat="1" ht="69" customHeight="1">
      <c r="A8" s="10">
        <v>31</v>
      </c>
      <c r="B8" s="13" t="s">
        <v>148</v>
      </c>
      <c r="C8" s="13" t="s">
        <v>149</v>
      </c>
      <c r="D8" s="13" t="s">
        <v>27</v>
      </c>
      <c r="E8" s="13" t="s">
        <v>144</v>
      </c>
      <c r="F8" s="14">
        <v>56521</v>
      </c>
      <c r="G8" s="15" t="s">
        <v>29</v>
      </c>
      <c r="H8" s="13" t="s">
        <v>30</v>
      </c>
      <c r="I8" s="19" t="s">
        <v>71</v>
      </c>
      <c r="J8" s="19" t="s">
        <v>145</v>
      </c>
      <c r="K8" s="13">
        <v>37.9</v>
      </c>
      <c r="L8" s="13">
        <v>1.24</v>
      </c>
      <c r="M8" s="13">
        <v>78.069999999999993</v>
      </c>
      <c r="N8" s="13"/>
      <c r="O8" s="13"/>
      <c r="P8" s="13" t="s">
        <v>68</v>
      </c>
      <c r="Q8" s="13">
        <v>20000</v>
      </c>
      <c r="R8" s="25">
        <v>75.8</v>
      </c>
      <c r="S8" s="13">
        <v>20600</v>
      </c>
      <c r="T8" s="13">
        <v>78.069999999999993</v>
      </c>
      <c r="U8" s="26">
        <f t="shared" si="0"/>
        <v>-2.27</v>
      </c>
      <c r="V8" s="27">
        <f t="shared" si="1"/>
        <v>-2.9100000000000001E-2</v>
      </c>
      <c r="X8" s="2" t="s">
        <v>398</v>
      </c>
    </row>
    <row r="9" spans="1:24 16381:16384" s="2" customFormat="1" ht="69" customHeight="1">
      <c r="A9" s="10">
        <v>32</v>
      </c>
      <c r="B9" s="13" t="s">
        <v>150</v>
      </c>
      <c r="C9" s="13" t="s">
        <v>151</v>
      </c>
      <c r="D9" s="13" t="s">
        <v>27</v>
      </c>
      <c r="E9" s="13" t="s">
        <v>144</v>
      </c>
      <c r="F9" s="14">
        <v>56521</v>
      </c>
      <c r="G9" s="15" t="s">
        <v>29</v>
      </c>
      <c r="H9" s="13" t="s">
        <v>30</v>
      </c>
      <c r="I9" s="19" t="s">
        <v>71</v>
      </c>
      <c r="J9" s="19" t="s">
        <v>145</v>
      </c>
      <c r="K9" s="13">
        <v>37.9</v>
      </c>
      <c r="L9" s="13">
        <v>1.24</v>
      </c>
      <c r="M9" s="13">
        <v>78.069999999999993</v>
      </c>
      <c r="N9" s="13"/>
      <c r="O9" s="13"/>
      <c r="P9" s="13" t="s">
        <v>68</v>
      </c>
      <c r="Q9" s="13">
        <v>20000</v>
      </c>
      <c r="R9" s="25">
        <v>75.8</v>
      </c>
      <c r="S9" s="13">
        <v>20600</v>
      </c>
      <c r="T9" s="13">
        <v>78.069999999999993</v>
      </c>
      <c r="U9" s="26">
        <f t="shared" si="0"/>
        <v>-2.27</v>
      </c>
      <c r="V9" s="27">
        <f t="shared" si="1"/>
        <v>-2.9100000000000001E-2</v>
      </c>
      <c r="X9" s="2" t="s">
        <v>398</v>
      </c>
    </row>
    <row r="10" spans="1:24 16381:16384" s="2" customFormat="1" ht="69" customHeight="1">
      <c r="A10" s="10">
        <v>33</v>
      </c>
      <c r="B10" s="13" t="s">
        <v>152</v>
      </c>
      <c r="C10" s="13" t="s">
        <v>153</v>
      </c>
      <c r="D10" s="13" t="s">
        <v>27</v>
      </c>
      <c r="E10" s="13" t="s">
        <v>144</v>
      </c>
      <c r="F10" s="14">
        <v>56521</v>
      </c>
      <c r="G10" s="15" t="s">
        <v>29</v>
      </c>
      <c r="H10" s="13" t="s">
        <v>30</v>
      </c>
      <c r="I10" s="19" t="s">
        <v>71</v>
      </c>
      <c r="J10" s="19" t="s">
        <v>145</v>
      </c>
      <c r="K10" s="13">
        <v>37.9</v>
      </c>
      <c r="L10" s="13">
        <v>1.24</v>
      </c>
      <c r="M10" s="13">
        <v>78.069999999999993</v>
      </c>
      <c r="N10" s="13"/>
      <c r="O10" s="13"/>
      <c r="P10" s="13" t="s">
        <v>68</v>
      </c>
      <c r="Q10" s="13">
        <v>20000</v>
      </c>
      <c r="R10" s="25">
        <v>75.8</v>
      </c>
      <c r="S10" s="13">
        <v>20600</v>
      </c>
      <c r="T10" s="13">
        <v>78.069999999999993</v>
      </c>
      <c r="U10" s="26">
        <f t="shared" si="0"/>
        <v>-2.27</v>
      </c>
      <c r="V10" s="27">
        <f t="shared" si="1"/>
        <v>-2.9100000000000001E-2</v>
      </c>
      <c r="X10" s="2" t="s">
        <v>398</v>
      </c>
    </row>
    <row r="11" spans="1:24 16381:16384" s="2" customFormat="1" ht="69" customHeight="1">
      <c r="A11" s="10">
        <v>34</v>
      </c>
      <c r="B11" s="13" t="s">
        <v>154</v>
      </c>
      <c r="C11" s="13" t="s">
        <v>155</v>
      </c>
      <c r="D11" s="13" t="s">
        <v>27</v>
      </c>
      <c r="E11" s="13" t="s">
        <v>144</v>
      </c>
      <c r="F11" s="14">
        <v>56521</v>
      </c>
      <c r="G11" s="15" t="s">
        <v>29</v>
      </c>
      <c r="H11" s="13" t="s">
        <v>30</v>
      </c>
      <c r="I11" s="19" t="s">
        <v>71</v>
      </c>
      <c r="J11" s="19" t="s">
        <v>145</v>
      </c>
      <c r="K11" s="13">
        <v>37.9</v>
      </c>
      <c r="L11" s="13">
        <v>1.24</v>
      </c>
      <c r="M11" s="13">
        <v>78.069999999999993</v>
      </c>
      <c r="N11" s="13"/>
      <c r="O11" s="13"/>
      <c r="P11" s="13" t="s">
        <v>68</v>
      </c>
      <c r="Q11" s="13">
        <v>20000</v>
      </c>
      <c r="R11" s="25">
        <v>75.8</v>
      </c>
      <c r="S11" s="13">
        <v>20600</v>
      </c>
      <c r="T11" s="13">
        <v>78.069999999999993</v>
      </c>
      <c r="U11" s="26">
        <f t="shared" si="0"/>
        <v>-2.27</v>
      </c>
      <c r="V11" s="27">
        <f t="shared" si="1"/>
        <v>-2.9100000000000001E-2</v>
      </c>
      <c r="X11" s="2" t="s">
        <v>398</v>
      </c>
    </row>
    <row r="12" spans="1:24 16381:16384" s="2" customFormat="1" ht="69" customHeight="1">
      <c r="A12" s="10">
        <v>35</v>
      </c>
      <c r="B12" s="13" t="s">
        <v>156</v>
      </c>
      <c r="C12" s="13" t="s">
        <v>157</v>
      </c>
      <c r="D12" s="13" t="s">
        <v>27</v>
      </c>
      <c r="E12" s="13" t="s">
        <v>144</v>
      </c>
      <c r="F12" s="14">
        <v>56521</v>
      </c>
      <c r="G12" s="15" t="s">
        <v>29</v>
      </c>
      <c r="H12" s="13" t="s">
        <v>30</v>
      </c>
      <c r="I12" s="19" t="s">
        <v>71</v>
      </c>
      <c r="J12" s="19" t="s">
        <v>145</v>
      </c>
      <c r="K12" s="13">
        <v>37.9</v>
      </c>
      <c r="L12" s="13">
        <v>1.24</v>
      </c>
      <c r="M12" s="13">
        <v>78.069999999999993</v>
      </c>
      <c r="N12" s="13"/>
      <c r="O12" s="13"/>
      <c r="P12" s="13" t="s">
        <v>68</v>
      </c>
      <c r="Q12" s="13">
        <v>20000</v>
      </c>
      <c r="R12" s="25">
        <v>75.8</v>
      </c>
      <c r="S12" s="13">
        <v>20600</v>
      </c>
      <c r="T12" s="13">
        <v>78.069999999999993</v>
      </c>
      <c r="U12" s="26">
        <f t="shared" si="0"/>
        <v>-2.27</v>
      </c>
      <c r="V12" s="27">
        <f t="shared" si="1"/>
        <v>-2.9100000000000001E-2</v>
      </c>
      <c r="X12" s="2" t="s">
        <v>398</v>
      </c>
    </row>
    <row r="13" spans="1:24 16381:16384" s="2" customFormat="1" ht="69" customHeight="1">
      <c r="A13" s="10">
        <v>36</v>
      </c>
      <c r="B13" s="13" t="s">
        <v>158</v>
      </c>
      <c r="C13" s="13" t="s">
        <v>159</v>
      </c>
      <c r="D13" s="13" t="s">
        <v>27</v>
      </c>
      <c r="E13" s="13" t="s">
        <v>144</v>
      </c>
      <c r="F13" s="14">
        <v>56521</v>
      </c>
      <c r="G13" s="15" t="s">
        <v>29</v>
      </c>
      <c r="H13" s="13" t="s">
        <v>30</v>
      </c>
      <c r="I13" s="19" t="s">
        <v>71</v>
      </c>
      <c r="J13" s="19" t="s">
        <v>145</v>
      </c>
      <c r="K13" s="13">
        <v>37.9</v>
      </c>
      <c r="L13" s="13">
        <v>1.24</v>
      </c>
      <c r="M13" s="13">
        <v>78.069999999999993</v>
      </c>
      <c r="N13" s="13"/>
      <c r="O13" s="13"/>
      <c r="P13" s="13" t="s">
        <v>68</v>
      </c>
      <c r="Q13" s="13">
        <v>20000</v>
      </c>
      <c r="R13" s="25">
        <v>75.8</v>
      </c>
      <c r="S13" s="13">
        <v>20600</v>
      </c>
      <c r="T13" s="13">
        <v>78.069999999999993</v>
      </c>
      <c r="U13" s="26">
        <f t="shared" si="0"/>
        <v>-2.27</v>
      </c>
      <c r="V13" s="27">
        <f t="shared" si="1"/>
        <v>-2.9100000000000001E-2</v>
      </c>
      <c r="X13" s="2" t="s">
        <v>398</v>
      </c>
    </row>
    <row r="14" spans="1:24 16381:16384" s="2" customFormat="1" ht="69" customHeight="1">
      <c r="A14" s="10">
        <v>37</v>
      </c>
      <c r="B14" s="13" t="s">
        <v>160</v>
      </c>
      <c r="C14" s="13" t="s">
        <v>161</v>
      </c>
      <c r="D14" s="13" t="s">
        <v>27</v>
      </c>
      <c r="E14" s="13" t="s">
        <v>144</v>
      </c>
      <c r="F14" s="14">
        <v>56521</v>
      </c>
      <c r="G14" s="15" t="s">
        <v>29</v>
      </c>
      <c r="H14" s="13" t="s">
        <v>30</v>
      </c>
      <c r="I14" s="19" t="s">
        <v>71</v>
      </c>
      <c r="J14" s="19" t="s">
        <v>145</v>
      </c>
      <c r="K14" s="13">
        <v>37.9</v>
      </c>
      <c r="L14" s="13">
        <v>1.24</v>
      </c>
      <c r="M14" s="13">
        <v>78.069999999999993</v>
      </c>
      <c r="N14" s="13"/>
      <c r="O14" s="13"/>
      <c r="P14" s="13" t="s">
        <v>68</v>
      </c>
      <c r="Q14" s="13">
        <v>20000</v>
      </c>
      <c r="R14" s="25">
        <v>75.8</v>
      </c>
      <c r="S14" s="13">
        <v>20600</v>
      </c>
      <c r="T14" s="13">
        <v>78.069999999999993</v>
      </c>
      <c r="U14" s="26">
        <f t="shared" si="0"/>
        <v>-2.27</v>
      </c>
      <c r="V14" s="27">
        <f t="shared" si="1"/>
        <v>-2.9100000000000001E-2</v>
      </c>
      <c r="X14" s="2" t="s">
        <v>398</v>
      </c>
    </row>
    <row r="15" spans="1:24 16381:16384" s="2" customFormat="1" ht="69" customHeight="1">
      <c r="A15" s="10">
        <v>38</v>
      </c>
      <c r="B15" s="13" t="s">
        <v>162</v>
      </c>
      <c r="C15" s="13" t="s">
        <v>163</v>
      </c>
      <c r="D15" s="13" t="s">
        <v>27</v>
      </c>
      <c r="E15" s="13" t="s">
        <v>144</v>
      </c>
      <c r="F15" s="14">
        <v>56521</v>
      </c>
      <c r="G15" s="15" t="s">
        <v>29</v>
      </c>
      <c r="H15" s="13" t="s">
        <v>30</v>
      </c>
      <c r="I15" s="19" t="s">
        <v>71</v>
      </c>
      <c r="J15" s="19" t="s">
        <v>145</v>
      </c>
      <c r="K15" s="13">
        <v>37.9</v>
      </c>
      <c r="L15" s="13">
        <v>1.24</v>
      </c>
      <c r="M15" s="13">
        <v>78.069999999999993</v>
      </c>
      <c r="N15" s="13"/>
      <c r="O15" s="13"/>
      <c r="P15" s="13" t="s">
        <v>68</v>
      </c>
      <c r="Q15" s="13">
        <v>20000</v>
      </c>
      <c r="R15" s="25">
        <v>75.8</v>
      </c>
      <c r="S15" s="13">
        <v>20600</v>
      </c>
      <c r="T15" s="13">
        <v>78.069999999999993</v>
      </c>
      <c r="U15" s="26">
        <f t="shared" si="0"/>
        <v>-2.27</v>
      </c>
      <c r="V15" s="27">
        <f t="shared" si="1"/>
        <v>-2.9100000000000001E-2</v>
      </c>
      <c r="X15" s="2" t="s">
        <v>398</v>
      </c>
    </row>
    <row r="16" spans="1:24 16381:16384" s="2" customFormat="1" ht="69" customHeight="1">
      <c r="A16" s="10">
        <v>39</v>
      </c>
      <c r="B16" s="13" t="s">
        <v>164</v>
      </c>
      <c r="C16" s="13" t="s">
        <v>165</v>
      </c>
      <c r="D16" s="13" t="s">
        <v>27</v>
      </c>
      <c r="E16" s="13" t="s">
        <v>144</v>
      </c>
      <c r="F16" s="14">
        <v>56521</v>
      </c>
      <c r="G16" s="15" t="s">
        <v>29</v>
      </c>
      <c r="H16" s="13" t="s">
        <v>30</v>
      </c>
      <c r="I16" s="19" t="s">
        <v>71</v>
      </c>
      <c r="J16" s="19" t="s">
        <v>145</v>
      </c>
      <c r="K16" s="13">
        <v>51.21</v>
      </c>
      <c r="L16" s="13">
        <v>1.67</v>
      </c>
      <c r="M16" s="13">
        <v>105.49</v>
      </c>
      <c r="N16" s="13"/>
      <c r="O16" s="13"/>
      <c r="P16" s="13" t="s">
        <v>68</v>
      </c>
      <c r="Q16" s="13">
        <v>20000</v>
      </c>
      <c r="R16" s="25">
        <v>102.42</v>
      </c>
      <c r="S16" s="13">
        <v>20600</v>
      </c>
      <c r="T16" s="13">
        <v>105.49</v>
      </c>
      <c r="U16" s="26">
        <f t="shared" si="0"/>
        <v>-3.0699999999999901</v>
      </c>
      <c r="V16" s="27">
        <f t="shared" si="1"/>
        <v>-2.9100000000000001E-2</v>
      </c>
      <c r="X16" s="2" t="s">
        <v>398</v>
      </c>
    </row>
    <row r="17" spans="1:24" s="2" customFormat="1" ht="69" customHeight="1">
      <c r="A17" s="10">
        <v>40</v>
      </c>
      <c r="B17" s="13" t="s">
        <v>166</v>
      </c>
      <c r="C17" s="13" t="s">
        <v>167</v>
      </c>
      <c r="D17" s="13" t="s">
        <v>27</v>
      </c>
      <c r="E17" s="13" t="s">
        <v>144</v>
      </c>
      <c r="F17" s="14">
        <v>56521</v>
      </c>
      <c r="G17" s="15" t="s">
        <v>29</v>
      </c>
      <c r="H17" s="13" t="s">
        <v>30</v>
      </c>
      <c r="I17" s="19" t="s">
        <v>71</v>
      </c>
      <c r="J17" s="19" t="s">
        <v>145</v>
      </c>
      <c r="K17" s="13">
        <v>51.21</v>
      </c>
      <c r="L17" s="13">
        <v>1.67</v>
      </c>
      <c r="M17" s="13">
        <v>105.49</v>
      </c>
      <c r="N17" s="13"/>
      <c r="O17" s="13"/>
      <c r="P17" s="13" t="s">
        <v>68</v>
      </c>
      <c r="Q17" s="13">
        <v>20000</v>
      </c>
      <c r="R17" s="25">
        <v>102.42</v>
      </c>
      <c r="S17" s="13">
        <v>20600</v>
      </c>
      <c r="T17" s="13">
        <v>105.49</v>
      </c>
      <c r="U17" s="26">
        <f t="shared" si="0"/>
        <v>-3.0699999999999901</v>
      </c>
      <c r="V17" s="27">
        <f t="shared" si="1"/>
        <v>-2.9100000000000001E-2</v>
      </c>
      <c r="X17" s="2" t="s">
        <v>398</v>
      </c>
    </row>
    <row r="18" spans="1:24" s="2" customFormat="1" ht="69" customHeight="1">
      <c r="A18" s="10">
        <v>41</v>
      </c>
      <c r="B18" s="13" t="s">
        <v>168</v>
      </c>
      <c r="C18" s="13" t="s">
        <v>169</v>
      </c>
      <c r="D18" s="13" t="s">
        <v>27</v>
      </c>
      <c r="E18" s="13" t="s">
        <v>144</v>
      </c>
      <c r="F18" s="14">
        <v>56521</v>
      </c>
      <c r="G18" s="15" t="s">
        <v>29</v>
      </c>
      <c r="H18" s="13" t="s">
        <v>30</v>
      </c>
      <c r="I18" s="19" t="s">
        <v>71</v>
      </c>
      <c r="J18" s="19" t="s">
        <v>145</v>
      </c>
      <c r="K18" s="13">
        <v>37.9</v>
      </c>
      <c r="L18" s="13">
        <v>1.24</v>
      </c>
      <c r="M18" s="13">
        <v>78.069999999999993</v>
      </c>
      <c r="N18" s="13"/>
      <c r="O18" s="13"/>
      <c r="P18" s="13" t="s">
        <v>68</v>
      </c>
      <c r="Q18" s="13">
        <v>20000</v>
      </c>
      <c r="R18" s="25">
        <v>75.8</v>
      </c>
      <c r="S18" s="13">
        <v>20600</v>
      </c>
      <c r="T18" s="13">
        <v>78.069999999999993</v>
      </c>
      <c r="U18" s="26">
        <f t="shared" si="0"/>
        <v>-2.27</v>
      </c>
      <c r="V18" s="27">
        <f t="shared" si="1"/>
        <v>-2.9100000000000001E-2</v>
      </c>
      <c r="X18" s="2" t="s">
        <v>398</v>
      </c>
    </row>
    <row r="19" spans="1:24" s="2" customFormat="1" ht="69" customHeight="1">
      <c r="A19" s="10">
        <v>42</v>
      </c>
      <c r="B19" s="13" t="s">
        <v>170</v>
      </c>
      <c r="C19" s="13" t="s">
        <v>171</v>
      </c>
      <c r="D19" s="13" t="s">
        <v>27</v>
      </c>
      <c r="E19" s="13" t="s">
        <v>144</v>
      </c>
      <c r="F19" s="14">
        <v>56521</v>
      </c>
      <c r="G19" s="15" t="s">
        <v>29</v>
      </c>
      <c r="H19" s="13" t="s">
        <v>30</v>
      </c>
      <c r="I19" s="19" t="s">
        <v>71</v>
      </c>
      <c r="J19" s="19" t="s">
        <v>145</v>
      </c>
      <c r="K19" s="13">
        <v>37.9</v>
      </c>
      <c r="L19" s="13">
        <v>1.24</v>
      </c>
      <c r="M19" s="13">
        <v>78.069999999999993</v>
      </c>
      <c r="N19" s="13"/>
      <c r="O19" s="13"/>
      <c r="P19" s="13" t="s">
        <v>68</v>
      </c>
      <c r="Q19" s="13">
        <v>20000</v>
      </c>
      <c r="R19" s="25">
        <v>75.8</v>
      </c>
      <c r="S19" s="13">
        <v>20600</v>
      </c>
      <c r="T19" s="13">
        <v>78.069999999999993</v>
      </c>
      <c r="U19" s="26">
        <f t="shared" si="0"/>
        <v>-2.27</v>
      </c>
      <c r="V19" s="27">
        <f t="shared" si="1"/>
        <v>-2.9100000000000001E-2</v>
      </c>
      <c r="X19" s="2" t="s">
        <v>398</v>
      </c>
    </row>
    <row r="20" spans="1:24" s="2" customFormat="1" ht="69" customHeight="1">
      <c r="A20" s="10">
        <v>43</v>
      </c>
      <c r="B20" s="13" t="s">
        <v>172</v>
      </c>
      <c r="C20" s="13" t="s">
        <v>173</v>
      </c>
      <c r="D20" s="13" t="s">
        <v>27</v>
      </c>
      <c r="E20" s="13" t="s">
        <v>144</v>
      </c>
      <c r="F20" s="14">
        <v>56521</v>
      </c>
      <c r="G20" s="15" t="s">
        <v>29</v>
      </c>
      <c r="H20" s="13" t="s">
        <v>30</v>
      </c>
      <c r="I20" s="19" t="s">
        <v>71</v>
      </c>
      <c r="J20" s="19" t="s">
        <v>145</v>
      </c>
      <c r="K20" s="13">
        <v>37.9</v>
      </c>
      <c r="L20" s="13">
        <v>1.24</v>
      </c>
      <c r="M20" s="13">
        <v>78.069999999999993</v>
      </c>
      <c r="N20" s="13"/>
      <c r="O20" s="13"/>
      <c r="P20" s="13" t="s">
        <v>68</v>
      </c>
      <c r="Q20" s="13">
        <v>20000</v>
      </c>
      <c r="R20" s="25">
        <v>75.8</v>
      </c>
      <c r="S20" s="13">
        <v>20600</v>
      </c>
      <c r="T20" s="13">
        <v>78.069999999999993</v>
      </c>
      <c r="U20" s="26">
        <f t="shared" si="0"/>
        <v>-2.27</v>
      </c>
      <c r="V20" s="27">
        <f t="shared" si="1"/>
        <v>-2.9100000000000001E-2</v>
      </c>
      <c r="X20" s="2" t="s">
        <v>398</v>
      </c>
    </row>
    <row r="21" spans="1:24" s="2" customFormat="1" ht="69" customHeight="1">
      <c r="A21" s="10">
        <v>44</v>
      </c>
      <c r="B21" s="13" t="s">
        <v>174</v>
      </c>
      <c r="C21" s="13" t="s">
        <v>175</v>
      </c>
      <c r="D21" s="13" t="s">
        <v>27</v>
      </c>
      <c r="E21" s="13" t="s">
        <v>144</v>
      </c>
      <c r="F21" s="14">
        <v>56521</v>
      </c>
      <c r="G21" s="15" t="s">
        <v>29</v>
      </c>
      <c r="H21" s="13" t="s">
        <v>30</v>
      </c>
      <c r="I21" s="19" t="s">
        <v>71</v>
      </c>
      <c r="J21" s="19" t="s">
        <v>145</v>
      </c>
      <c r="K21" s="13">
        <v>37.9</v>
      </c>
      <c r="L21" s="13">
        <v>1.24</v>
      </c>
      <c r="M21" s="13">
        <v>78.069999999999993</v>
      </c>
      <c r="N21" s="13"/>
      <c r="O21" s="13"/>
      <c r="P21" s="13" t="s">
        <v>68</v>
      </c>
      <c r="Q21" s="13">
        <v>20000</v>
      </c>
      <c r="R21" s="25">
        <v>75.8</v>
      </c>
      <c r="S21" s="13">
        <v>20600</v>
      </c>
      <c r="T21" s="13">
        <v>78.069999999999993</v>
      </c>
      <c r="U21" s="26">
        <f t="shared" si="0"/>
        <v>-2.27</v>
      </c>
      <c r="V21" s="27">
        <f t="shared" si="1"/>
        <v>-2.9100000000000001E-2</v>
      </c>
      <c r="X21" s="2" t="s">
        <v>398</v>
      </c>
    </row>
    <row r="22" spans="1:24" s="2" customFormat="1" ht="69" customHeight="1">
      <c r="A22" s="10">
        <v>45</v>
      </c>
      <c r="B22" s="13" t="s">
        <v>176</v>
      </c>
      <c r="C22" s="13" t="s">
        <v>177</v>
      </c>
      <c r="D22" s="13" t="s">
        <v>27</v>
      </c>
      <c r="E22" s="13" t="s">
        <v>144</v>
      </c>
      <c r="F22" s="14">
        <v>56521</v>
      </c>
      <c r="G22" s="15" t="s">
        <v>29</v>
      </c>
      <c r="H22" s="13" t="s">
        <v>30</v>
      </c>
      <c r="I22" s="19" t="s">
        <v>71</v>
      </c>
      <c r="J22" s="19" t="s">
        <v>145</v>
      </c>
      <c r="K22" s="13">
        <v>37.9</v>
      </c>
      <c r="L22" s="13">
        <v>1.24</v>
      </c>
      <c r="M22" s="13">
        <v>78.069999999999993</v>
      </c>
      <c r="N22" s="13"/>
      <c r="O22" s="13"/>
      <c r="P22" s="13" t="s">
        <v>68</v>
      </c>
      <c r="Q22" s="13">
        <v>20000</v>
      </c>
      <c r="R22" s="25">
        <v>75.8</v>
      </c>
      <c r="S22" s="13">
        <v>20600</v>
      </c>
      <c r="T22" s="13">
        <v>78.069999999999993</v>
      </c>
      <c r="U22" s="26">
        <f t="shared" si="0"/>
        <v>-2.27</v>
      </c>
      <c r="V22" s="27">
        <f t="shared" si="1"/>
        <v>-2.9100000000000001E-2</v>
      </c>
      <c r="X22" s="2" t="s">
        <v>398</v>
      </c>
    </row>
    <row r="23" spans="1:24" s="2" customFormat="1" ht="69" customHeight="1">
      <c r="A23" s="10">
        <v>46</v>
      </c>
      <c r="B23" s="13" t="s">
        <v>178</v>
      </c>
      <c r="C23" s="13" t="s">
        <v>179</v>
      </c>
      <c r="D23" s="13" t="s">
        <v>27</v>
      </c>
      <c r="E23" s="13" t="s">
        <v>144</v>
      </c>
      <c r="F23" s="14">
        <v>56521</v>
      </c>
      <c r="G23" s="15" t="s">
        <v>29</v>
      </c>
      <c r="H23" s="13" t="s">
        <v>30</v>
      </c>
      <c r="I23" s="19" t="s">
        <v>71</v>
      </c>
      <c r="J23" s="19" t="s">
        <v>145</v>
      </c>
      <c r="K23" s="13">
        <v>51.21</v>
      </c>
      <c r="L23" s="13">
        <v>1.67</v>
      </c>
      <c r="M23" s="13">
        <v>105.49</v>
      </c>
      <c r="N23" s="13"/>
      <c r="O23" s="13"/>
      <c r="P23" s="13" t="s">
        <v>68</v>
      </c>
      <c r="Q23" s="13">
        <v>20000</v>
      </c>
      <c r="R23" s="25">
        <v>102.42</v>
      </c>
      <c r="S23" s="13">
        <v>20600</v>
      </c>
      <c r="T23" s="13">
        <v>105.49</v>
      </c>
      <c r="U23" s="26">
        <f t="shared" si="0"/>
        <v>-3.0699999999999901</v>
      </c>
      <c r="V23" s="27">
        <f t="shared" si="1"/>
        <v>-2.9100000000000001E-2</v>
      </c>
      <c r="X23" s="2" t="s">
        <v>398</v>
      </c>
    </row>
    <row r="24" spans="1:24" s="2" customFormat="1" ht="69" customHeight="1">
      <c r="A24" s="10">
        <v>47</v>
      </c>
      <c r="B24" s="13" t="s">
        <v>180</v>
      </c>
      <c r="C24" s="13" t="s">
        <v>181</v>
      </c>
      <c r="D24" s="13" t="s">
        <v>27</v>
      </c>
      <c r="E24" s="13" t="s">
        <v>144</v>
      </c>
      <c r="F24" s="14">
        <v>56521</v>
      </c>
      <c r="G24" s="15" t="s">
        <v>29</v>
      </c>
      <c r="H24" s="13" t="s">
        <v>30</v>
      </c>
      <c r="I24" s="19" t="s">
        <v>71</v>
      </c>
      <c r="J24" s="19" t="s">
        <v>145</v>
      </c>
      <c r="K24" s="13">
        <v>33.68</v>
      </c>
      <c r="L24" s="13">
        <v>1.1000000000000001</v>
      </c>
      <c r="M24" s="13">
        <v>69.38</v>
      </c>
      <c r="N24" s="13"/>
      <c r="O24" s="13"/>
      <c r="P24" s="13" t="s">
        <v>68</v>
      </c>
      <c r="Q24" s="13">
        <v>20000</v>
      </c>
      <c r="R24" s="25">
        <v>67.36</v>
      </c>
      <c r="S24" s="13">
        <v>20600</v>
      </c>
      <c r="T24" s="13">
        <v>69.38</v>
      </c>
      <c r="U24" s="26">
        <f t="shared" si="0"/>
        <v>-2.02</v>
      </c>
      <c r="V24" s="27">
        <f t="shared" si="1"/>
        <v>-2.9100000000000001E-2</v>
      </c>
      <c r="X24" s="2" t="s">
        <v>398</v>
      </c>
    </row>
    <row r="25" spans="1:24" s="2" customFormat="1" ht="69" customHeight="1">
      <c r="A25" s="10">
        <v>48</v>
      </c>
      <c r="B25" s="13" t="s">
        <v>182</v>
      </c>
      <c r="C25" s="13" t="s">
        <v>183</v>
      </c>
      <c r="D25" s="13" t="s">
        <v>27</v>
      </c>
      <c r="E25" s="13" t="s">
        <v>144</v>
      </c>
      <c r="F25" s="14">
        <v>56521</v>
      </c>
      <c r="G25" s="15" t="s">
        <v>29</v>
      </c>
      <c r="H25" s="13" t="s">
        <v>30</v>
      </c>
      <c r="I25" s="19" t="s">
        <v>71</v>
      </c>
      <c r="J25" s="19" t="s">
        <v>145</v>
      </c>
      <c r="K25" s="13">
        <v>33.68</v>
      </c>
      <c r="L25" s="13">
        <v>1.1000000000000001</v>
      </c>
      <c r="M25" s="13">
        <v>69.38</v>
      </c>
      <c r="N25" s="13"/>
      <c r="O25" s="13"/>
      <c r="P25" s="13" t="s">
        <v>68</v>
      </c>
      <c r="Q25" s="13">
        <v>20000</v>
      </c>
      <c r="R25" s="25">
        <v>67.36</v>
      </c>
      <c r="S25" s="13">
        <v>20600</v>
      </c>
      <c r="T25" s="13">
        <v>69.38</v>
      </c>
      <c r="U25" s="26">
        <f t="shared" si="0"/>
        <v>-2.02</v>
      </c>
      <c r="V25" s="27">
        <f t="shared" si="1"/>
        <v>-2.9100000000000001E-2</v>
      </c>
      <c r="X25" s="2" t="s">
        <v>398</v>
      </c>
    </row>
    <row r="26" spans="1:24" s="2" customFormat="1" ht="69" customHeight="1">
      <c r="A26" s="10">
        <v>49</v>
      </c>
      <c r="B26" s="13" t="s">
        <v>184</v>
      </c>
      <c r="C26" s="13" t="s">
        <v>185</v>
      </c>
      <c r="D26" s="13" t="s">
        <v>27</v>
      </c>
      <c r="E26" s="13" t="s">
        <v>144</v>
      </c>
      <c r="F26" s="14">
        <v>56521</v>
      </c>
      <c r="G26" s="15" t="s">
        <v>29</v>
      </c>
      <c r="H26" s="13" t="s">
        <v>30</v>
      </c>
      <c r="I26" s="19" t="s">
        <v>71</v>
      </c>
      <c r="J26" s="19" t="s">
        <v>145</v>
      </c>
      <c r="K26" s="13">
        <v>33.68</v>
      </c>
      <c r="L26" s="13">
        <v>1.1000000000000001</v>
      </c>
      <c r="M26" s="13">
        <v>69.38</v>
      </c>
      <c r="N26" s="13"/>
      <c r="O26" s="13"/>
      <c r="P26" s="13" t="s">
        <v>68</v>
      </c>
      <c r="Q26" s="13">
        <v>20000</v>
      </c>
      <c r="R26" s="25">
        <v>67.36</v>
      </c>
      <c r="S26" s="13">
        <v>20600</v>
      </c>
      <c r="T26" s="13">
        <v>69.38</v>
      </c>
      <c r="U26" s="26">
        <f t="shared" si="0"/>
        <v>-2.02</v>
      </c>
      <c r="V26" s="27">
        <f t="shared" si="1"/>
        <v>-2.9100000000000001E-2</v>
      </c>
      <c r="X26" s="2" t="s">
        <v>398</v>
      </c>
    </row>
    <row r="27" spans="1:24" s="2" customFormat="1" ht="69" customHeight="1">
      <c r="A27" s="10">
        <v>50</v>
      </c>
      <c r="B27" s="13" t="s">
        <v>186</v>
      </c>
      <c r="C27" s="13" t="s">
        <v>187</v>
      </c>
      <c r="D27" s="13" t="s">
        <v>27</v>
      </c>
      <c r="E27" s="13" t="s">
        <v>144</v>
      </c>
      <c r="F27" s="14">
        <v>56521</v>
      </c>
      <c r="G27" s="15" t="s">
        <v>29</v>
      </c>
      <c r="H27" s="13" t="s">
        <v>30</v>
      </c>
      <c r="I27" s="19" t="s">
        <v>71</v>
      </c>
      <c r="J27" s="19" t="s">
        <v>145</v>
      </c>
      <c r="K27" s="13">
        <v>33.68</v>
      </c>
      <c r="L27" s="13">
        <v>1.1000000000000001</v>
      </c>
      <c r="M27" s="13">
        <v>69.38</v>
      </c>
      <c r="N27" s="13"/>
      <c r="O27" s="13"/>
      <c r="P27" s="13" t="s">
        <v>68</v>
      </c>
      <c r="Q27" s="13">
        <v>20000</v>
      </c>
      <c r="R27" s="25">
        <v>67.36</v>
      </c>
      <c r="S27" s="13">
        <v>20600</v>
      </c>
      <c r="T27" s="13">
        <v>69.38</v>
      </c>
      <c r="U27" s="26">
        <f t="shared" si="0"/>
        <v>-2.02</v>
      </c>
      <c r="V27" s="27">
        <f t="shared" si="1"/>
        <v>-2.9100000000000001E-2</v>
      </c>
      <c r="X27" s="2" t="s">
        <v>398</v>
      </c>
    </row>
    <row r="28" spans="1:24" s="2" customFormat="1" ht="69" customHeight="1">
      <c r="A28" s="10">
        <v>51</v>
      </c>
      <c r="B28" s="13" t="s">
        <v>188</v>
      </c>
      <c r="C28" s="13" t="s">
        <v>189</v>
      </c>
      <c r="D28" s="13" t="s">
        <v>27</v>
      </c>
      <c r="E28" s="13" t="s">
        <v>144</v>
      </c>
      <c r="F28" s="14">
        <v>56521</v>
      </c>
      <c r="G28" s="15" t="s">
        <v>29</v>
      </c>
      <c r="H28" s="13" t="s">
        <v>30</v>
      </c>
      <c r="I28" s="19" t="s">
        <v>71</v>
      </c>
      <c r="J28" s="19" t="s">
        <v>145</v>
      </c>
      <c r="K28" s="13">
        <v>33.68</v>
      </c>
      <c r="L28" s="13">
        <v>1.1000000000000001</v>
      </c>
      <c r="M28" s="13">
        <v>69.38</v>
      </c>
      <c r="N28" s="13"/>
      <c r="O28" s="13"/>
      <c r="P28" s="13" t="s">
        <v>68</v>
      </c>
      <c r="Q28" s="13">
        <v>20000</v>
      </c>
      <c r="R28" s="25">
        <v>67.36</v>
      </c>
      <c r="S28" s="13">
        <v>20600</v>
      </c>
      <c r="T28" s="13">
        <v>69.38</v>
      </c>
      <c r="U28" s="26">
        <f t="shared" si="0"/>
        <v>-2.02</v>
      </c>
      <c r="V28" s="27">
        <f t="shared" si="1"/>
        <v>-2.9100000000000001E-2</v>
      </c>
      <c r="X28" s="2" t="s">
        <v>398</v>
      </c>
    </row>
    <row r="29" spans="1:24" s="2" customFormat="1" ht="69" customHeight="1">
      <c r="A29" s="10">
        <v>52</v>
      </c>
      <c r="B29" s="13" t="s">
        <v>190</v>
      </c>
      <c r="C29" s="13" t="s">
        <v>191</v>
      </c>
      <c r="D29" s="13" t="s">
        <v>27</v>
      </c>
      <c r="E29" s="13" t="s">
        <v>144</v>
      </c>
      <c r="F29" s="14">
        <v>56521</v>
      </c>
      <c r="G29" s="15" t="s">
        <v>29</v>
      </c>
      <c r="H29" s="13" t="s">
        <v>30</v>
      </c>
      <c r="I29" s="19" t="s">
        <v>71</v>
      </c>
      <c r="J29" s="19" t="s">
        <v>145</v>
      </c>
      <c r="K29" s="13">
        <v>33.68</v>
      </c>
      <c r="L29" s="13">
        <v>1.1000000000000001</v>
      </c>
      <c r="M29" s="13">
        <v>69.38</v>
      </c>
      <c r="N29" s="13"/>
      <c r="O29" s="13"/>
      <c r="P29" s="13" t="s">
        <v>68</v>
      </c>
      <c r="Q29" s="13">
        <v>20000</v>
      </c>
      <c r="R29" s="25">
        <v>67.36</v>
      </c>
      <c r="S29" s="13">
        <v>20600</v>
      </c>
      <c r="T29" s="13">
        <v>69.38</v>
      </c>
      <c r="U29" s="26">
        <f t="shared" si="0"/>
        <v>-2.02</v>
      </c>
      <c r="V29" s="27">
        <f t="shared" si="1"/>
        <v>-2.9100000000000001E-2</v>
      </c>
      <c r="X29" s="2" t="s">
        <v>398</v>
      </c>
    </row>
    <row r="30" spans="1:24" s="2" customFormat="1" ht="69" customHeight="1">
      <c r="A30" s="10">
        <v>53</v>
      </c>
      <c r="B30" s="13" t="s">
        <v>192</v>
      </c>
      <c r="C30" s="13" t="s">
        <v>193</v>
      </c>
      <c r="D30" s="13" t="s">
        <v>27</v>
      </c>
      <c r="E30" s="13" t="s">
        <v>144</v>
      </c>
      <c r="F30" s="14">
        <v>56521</v>
      </c>
      <c r="G30" s="15" t="s">
        <v>29</v>
      </c>
      <c r="H30" s="13" t="s">
        <v>30</v>
      </c>
      <c r="I30" s="19" t="s">
        <v>71</v>
      </c>
      <c r="J30" s="19" t="s">
        <v>145</v>
      </c>
      <c r="K30" s="13">
        <v>33.68</v>
      </c>
      <c r="L30" s="13">
        <v>1.1000000000000001</v>
      </c>
      <c r="M30" s="13">
        <v>69.38</v>
      </c>
      <c r="N30" s="13"/>
      <c r="O30" s="13"/>
      <c r="P30" s="13" t="s">
        <v>68</v>
      </c>
      <c r="Q30" s="13">
        <v>20000</v>
      </c>
      <c r="R30" s="25">
        <v>67.36</v>
      </c>
      <c r="S30" s="13">
        <v>20600</v>
      </c>
      <c r="T30" s="13">
        <v>69.38</v>
      </c>
      <c r="U30" s="26">
        <f t="shared" si="0"/>
        <v>-2.02</v>
      </c>
      <c r="V30" s="27">
        <f t="shared" si="1"/>
        <v>-2.9100000000000001E-2</v>
      </c>
      <c r="X30" s="2" t="s">
        <v>398</v>
      </c>
    </row>
    <row r="31" spans="1:24" s="2" customFormat="1" ht="69" customHeight="1">
      <c r="A31" s="10">
        <v>54</v>
      </c>
      <c r="B31" s="13" t="s">
        <v>194</v>
      </c>
      <c r="C31" s="13" t="s">
        <v>195</v>
      </c>
      <c r="D31" s="13" t="s">
        <v>27</v>
      </c>
      <c r="E31" s="13" t="s">
        <v>144</v>
      </c>
      <c r="F31" s="14">
        <v>56521</v>
      </c>
      <c r="G31" s="15" t="s">
        <v>29</v>
      </c>
      <c r="H31" s="13" t="s">
        <v>30</v>
      </c>
      <c r="I31" s="19" t="s">
        <v>71</v>
      </c>
      <c r="J31" s="19" t="s">
        <v>145</v>
      </c>
      <c r="K31" s="13">
        <v>33.68</v>
      </c>
      <c r="L31" s="13">
        <v>1.1000000000000001</v>
      </c>
      <c r="M31" s="13">
        <v>69.38</v>
      </c>
      <c r="N31" s="13"/>
      <c r="O31" s="13"/>
      <c r="P31" s="13" t="s">
        <v>68</v>
      </c>
      <c r="Q31" s="13">
        <v>20000</v>
      </c>
      <c r="R31" s="25">
        <v>67.36</v>
      </c>
      <c r="S31" s="13">
        <v>20600</v>
      </c>
      <c r="T31" s="13">
        <v>69.38</v>
      </c>
      <c r="U31" s="26">
        <f t="shared" si="0"/>
        <v>-2.02</v>
      </c>
      <c r="V31" s="27">
        <f t="shared" si="1"/>
        <v>-2.9100000000000001E-2</v>
      </c>
      <c r="X31" s="2" t="s">
        <v>398</v>
      </c>
    </row>
    <row r="32" spans="1:24" s="2" customFormat="1" ht="69" customHeight="1">
      <c r="A32" s="10">
        <v>55</v>
      </c>
      <c r="B32" s="13" t="s">
        <v>196</v>
      </c>
      <c r="C32" s="13" t="s">
        <v>197</v>
      </c>
      <c r="D32" s="13" t="s">
        <v>27</v>
      </c>
      <c r="E32" s="13" t="s">
        <v>144</v>
      </c>
      <c r="F32" s="14">
        <v>56521</v>
      </c>
      <c r="G32" s="15" t="s">
        <v>29</v>
      </c>
      <c r="H32" s="13" t="s">
        <v>30</v>
      </c>
      <c r="I32" s="19" t="s">
        <v>71</v>
      </c>
      <c r="J32" s="19" t="s">
        <v>198</v>
      </c>
      <c r="K32" s="13">
        <v>37.9</v>
      </c>
      <c r="L32" s="13">
        <v>1.24</v>
      </c>
      <c r="M32" s="13">
        <v>100.06</v>
      </c>
      <c r="N32" s="13"/>
      <c r="O32" s="13"/>
      <c r="P32" s="13" t="s">
        <v>68</v>
      </c>
      <c r="Q32" s="13">
        <v>24100</v>
      </c>
      <c r="R32" s="25">
        <v>91.34</v>
      </c>
      <c r="S32" s="13">
        <v>26400</v>
      </c>
      <c r="T32" s="13">
        <v>100.06</v>
      </c>
      <c r="U32" s="26">
        <f t="shared" si="0"/>
        <v>-8.7200000000000006</v>
      </c>
      <c r="V32" s="27">
        <f t="shared" si="1"/>
        <v>-8.7099999999999997E-2</v>
      </c>
      <c r="X32" s="2" t="s">
        <v>398</v>
      </c>
    </row>
    <row r="33" spans="1:24 16381:16384" s="2" customFormat="1" ht="69" customHeight="1">
      <c r="A33" s="10">
        <v>56</v>
      </c>
      <c r="B33" s="13" t="s">
        <v>200</v>
      </c>
      <c r="C33" s="13" t="s">
        <v>201</v>
      </c>
      <c r="D33" s="13" t="s">
        <v>27</v>
      </c>
      <c r="E33" s="13" t="s">
        <v>144</v>
      </c>
      <c r="F33" s="14">
        <v>56521</v>
      </c>
      <c r="G33" s="15" t="s">
        <v>29</v>
      </c>
      <c r="H33" s="13" t="s">
        <v>30</v>
      </c>
      <c r="I33" s="19" t="s">
        <v>71</v>
      </c>
      <c r="J33" s="19" t="s">
        <v>198</v>
      </c>
      <c r="K33" s="13">
        <v>37.9</v>
      </c>
      <c r="L33" s="13">
        <v>1.24</v>
      </c>
      <c r="M33" s="13">
        <v>100.06</v>
      </c>
      <c r="N33" s="13"/>
      <c r="O33" s="13"/>
      <c r="P33" s="13" t="s">
        <v>68</v>
      </c>
      <c r="Q33" s="13">
        <v>24100</v>
      </c>
      <c r="R33" s="25">
        <v>91.34</v>
      </c>
      <c r="S33" s="13">
        <v>26400</v>
      </c>
      <c r="T33" s="13">
        <v>100.06</v>
      </c>
      <c r="U33" s="26">
        <f t="shared" si="0"/>
        <v>-8.7200000000000006</v>
      </c>
      <c r="V33" s="27">
        <f t="shared" si="1"/>
        <v>-8.7099999999999997E-2</v>
      </c>
      <c r="X33" s="2" t="s">
        <v>398</v>
      </c>
    </row>
    <row r="34" spans="1:24 16381:16384" s="2" customFormat="1" ht="69" customHeight="1">
      <c r="A34" s="10">
        <v>57</v>
      </c>
      <c r="B34" s="13" t="s">
        <v>202</v>
      </c>
      <c r="C34" s="13" t="s">
        <v>203</v>
      </c>
      <c r="D34" s="13" t="s">
        <v>27</v>
      </c>
      <c r="E34" s="13" t="s">
        <v>144</v>
      </c>
      <c r="F34" s="14">
        <v>56521</v>
      </c>
      <c r="G34" s="15" t="s">
        <v>29</v>
      </c>
      <c r="H34" s="13" t="s">
        <v>30</v>
      </c>
      <c r="I34" s="19" t="s">
        <v>71</v>
      </c>
      <c r="J34" s="19" t="s">
        <v>204</v>
      </c>
      <c r="K34" s="13">
        <v>33.68</v>
      </c>
      <c r="L34" s="13">
        <v>1.1000000000000001</v>
      </c>
      <c r="M34" s="13">
        <v>69.38</v>
      </c>
      <c r="N34" s="13"/>
      <c r="O34" s="13"/>
      <c r="P34" s="13" t="s">
        <v>68</v>
      </c>
      <c r="Q34" s="13">
        <v>20000</v>
      </c>
      <c r="R34" s="25">
        <v>67.36</v>
      </c>
      <c r="S34" s="13">
        <v>20600</v>
      </c>
      <c r="T34" s="13">
        <v>69.38</v>
      </c>
      <c r="U34" s="26">
        <f t="shared" si="0"/>
        <v>-2.02</v>
      </c>
      <c r="V34" s="27">
        <f t="shared" si="1"/>
        <v>-2.9100000000000001E-2</v>
      </c>
      <c r="X34" s="2" t="s">
        <v>398</v>
      </c>
    </row>
    <row r="35" spans="1:24 16381:16384" s="2" customFormat="1" ht="69" customHeight="1">
      <c r="A35" s="10">
        <v>58</v>
      </c>
      <c r="B35" s="13" t="s">
        <v>205</v>
      </c>
      <c r="C35" s="13" t="s">
        <v>206</v>
      </c>
      <c r="D35" s="13" t="s">
        <v>27</v>
      </c>
      <c r="E35" s="13" t="s">
        <v>144</v>
      </c>
      <c r="F35" s="14">
        <v>56521</v>
      </c>
      <c r="G35" s="15" t="s">
        <v>29</v>
      </c>
      <c r="H35" s="13" t="s">
        <v>30</v>
      </c>
      <c r="I35" s="19" t="s">
        <v>71</v>
      </c>
      <c r="J35" s="19" t="s">
        <v>204</v>
      </c>
      <c r="K35" s="13">
        <v>33.68</v>
      </c>
      <c r="L35" s="13">
        <v>1.1000000000000001</v>
      </c>
      <c r="M35" s="13">
        <v>69.38</v>
      </c>
      <c r="N35" s="13"/>
      <c r="O35" s="13"/>
      <c r="P35" s="13" t="s">
        <v>68</v>
      </c>
      <c r="Q35" s="13">
        <v>20000</v>
      </c>
      <c r="R35" s="25">
        <v>67.36</v>
      </c>
      <c r="S35" s="13">
        <v>20600</v>
      </c>
      <c r="T35" s="13">
        <v>69.38</v>
      </c>
      <c r="U35" s="26">
        <f t="shared" si="0"/>
        <v>-2.02</v>
      </c>
      <c r="V35" s="27">
        <f t="shared" si="1"/>
        <v>-2.9100000000000001E-2</v>
      </c>
      <c r="X35" s="2" t="s">
        <v>398</v>
      </c>
    </row>
    <row r="36" spans="1:24 16381:16384" s="2" customFormat="1" ht="41.1" customHeight="1">
      <c r="A36" s="10">
        <v>61</v>
      </c>
      <c r="B36" s="13" t="s">
        <v>215</v>
      </c>
      <c r="C36" s="13" t="s">
        <v>216</v>
      </c>
      <c r="D36" s="13" t="s">
        <v>27</v>
      </c>
      <c r="E36" s="13" t="s">
        <v>52</v>
      </c>
      <c r="F36" s="14">
        <v>63401</v>
      </c>
      <c r="G36" s="15" t="s">
        <v>29</v>
      </c>
      <c r="H36" s="13" t="s">
        <v>30</v>
      </c>
      <c r="I36" s="19" t="s">
        <v>54</v>
      </c>
      <c r="J36" s="19" t="s">
        <v>217</v>
      </c>
      <c r="K36" s="13">
        <v>157.65</v>
      </c>
      <c r="L36" s="13">
        <v>14.25</v>
      </c>
      <c r="M36" s="13">
        <v>299.54000000000002</v>
      </c>
      <c r="N36" s="13"/>
      <c r="O36" s="13"/>
      <c r="P36" s="13"/>
      <c r="Q36" s="24">
        <v>19200</v>
      </c>
      <c r="R36" s="25">
        <v>302.69</v>
      </c>
      <c r="S36" s="13">
        <v>19000</v>
      </c>
      <c r="T36" s="13">
        <v>299.54000000000002</v>
      </c>
      <c r="U36" s="26">
        <f t="shared" si="0"/>
        <v>3.1499999999999799</v>
      </c>
      <c r="V36" s="27">
        <f t="shared" si="1"/>
        <v>1.0500000000000001E-2</v>
      </c>
      <c r="X36" s="2" t="s">
        <v>398</v>
      </c>
    </row>
    <row r="37" spans="1:24 16381:16384" s="2" customFormat="1" ht="41.1" customHeight="1">
      <c r="A37" s="10">
        <v>62</v>
      </c>
      <c r="B37" s="13" t="s">
        <v>218</v>
      </c>
      <c r="C37" s="13" t="s">
        <v>219</v>
      </c>
      <c r="D37" s="13" t="s">
        <v>27</v>
      </c>
      <c r="E37" s="13" t="s">
        <v>52</v>
      </c>
      <c r="F37" s="14">
        <v>63401</v>
      </c>
      <c r="G37" s="15" t="s">
        <v>29</v>
      </c>
      <c r="H37" s="13" t="s">
        <v>30</v>
      </c>
      <c r="I37" s="19" t="s">
        <v>54</v>
      </c>
      <c r="J37" s="19" t="s">
        <v>220</v>
      </c>
      <c r="K37" s="13">
        <v>143.49</v>
      </c>
      <c r="L37" s="13">
        <v>13.32</v>
      </c>
      <c r="M37" s="13">
        <v>272.63</v>
      </c>
      <c r="N37" s="13"/>
      <c r="O37" s="13"/>
      <c r="P37" s="13"/>
      <c r="Q37" s="24">
        <v>19200</v>
      </c>
      <c r="R37" s="25">
        <v>275.5</v>
      </c>
      <c r="S37" s="13">
        <v>19000</v>
      </c>
      <c r="T37" s="13">
        <v>272.63</v>
      </c>
      <c r="U37" s="26">
        <f t="shared" si="0"/>
        <v>2.87</v>
      </c>
      <c r="V37" s="27">
        <f t="shared" si="1"/>
        <v>1.0500000000000001E-2</v>
      </c>
      <c r="X37" s="2" t="s">
        <v>398</v>
      </c>
    </row>
    <row r="38" spans="1:24 16381:16384" s="2" customFormat="1" ht="41.1" customHeight="1">
      <c r="A38" s="10">
        <v>63</v>
      </c>
      <c r="B38" s="13" t="s">
        <v>221</v>
      </c>
      <c r="C38" s="13" t="s">
        <v>222</v>
      </c>
      <c r="D38" s="13" t="s">
        <v>27</v>
      </c>
      <c r="E38" s="13" t="s">
        <v>52</v>
      </c>
      <c r="F38" s="14">
        <v>63401</v>
      </c>
      <c r="G38" s="15" t="s">
        <v>29</v>
      </c>
      <c r="H38" s="13" t="s">
        <v>30</v>
      </c>
      <c r="I38" s="19" t="s">
        <v>54</v>
      </c>
      <c r="J38" s="19" t="s">
        <v>223</v>
      </c>
      <c r="K38" s="13">
        <v>206.49</v>
      </c>
      <c r="L38" s="13">
        <v>19.170000000000002</v>
      </c>
      <c r="M38" s="13">
        <v>367.55</v>
      </c>
      <c r="N38" s="13"/>
      <c r="O38" s="13"/>
      <c r="P38" s="13"/>
      <c r="Q38" s="24">
        <v>18100</v>
      </c>
      <c r="R38" s="25">
        <v>373.75</v>
      </c>
      <c r="S38" s="13">
        <v>17800</v>
      </c>
      <c r="T38" s="13">
        <v>367.55</v>
      </c>
      <c r="U38" s="26">
        <f t="shared" si="0"/>
        <v>6.1999999999999904</v>
      </c>
      <c r="V38" s="27">
        <f t="shared" si="1"/>
        <v>1.6899999999999998E-2</v>
      </c>
      <c r="X38" s="2" t="s">
        <v>398</v>
      </c>
    </row>
    <row r="39" spans="1:24 16381:16384" s="2" customFormat="1" ht="18" customHeight="1">
      <c r="A39" s="83" t="s">
        <v>387</v>
      </c>
      <c r="B39" s="84"/>
      <c r="C39" s="16"/>
      <c r="D39" s="16"/>
      <c r="E39" s="16"/>
      <c r="F39" s="16"/>
      <c r="G39" s="16"/>
      <c r="H39" s="16"/>
      <c r="I39" s="16"/>
      <c r="J39" s="20"/>
      <c r="K39" s="11">
        <f>SUM(K6:K38)</f>
        <v>1655.67</v>
      </c>
      <c r="L39" s="11">
        <f>SUM(L6:L38)</f>
        <v>84.26</v>
      </c>
      <c r="M39" s="11">
        <f>SUM(M6:M38)</f>
        <v>3348.58</v>
      </c>
      <c r="N39" s="11"/>
      <c r="O39" s="11"/>
      <c r="P39" s="11"/>
      <c r="Q39" s="11"/>
      <c r="R39" s="11">
        <f>SUM(R6:R38)</f>
        <v>3279.1</v>
      </c>
      <c r="S39" s="11"/>
      <c r="T39" s="11">
        <f>SUM(T6:T38)</f>
        <v>3348.58</v>
      </c>
      <c r="U39" s="28">
        <f>SUM(U6:U38)</f>
        <v>-69.479999999999905</v>
      </c>
      <c r="V39" s="29">
        <f t="shared" si="1"/>
        <v>-2.07E-2</v>
      </c>
    </row>
    <row r="40" spans="1:24 16381:16384" s="1" customFormat="1" ht="16.5" customHeight="1">
      <c r="A40" s="17" t="s">
        <v>388</v>
      </c>
      <c r="B40" s="17"/>
      <c r="F40" s="3"/>
      <c r="G40" s="4"/>
      <c r="K40" s="98" t="s">
        <v>389</v>
      </c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</row>
    <row r="41" spans="1:24 16381:16384" s="1" customFormat="1" ht="16.5" customHeight="1">
      <c r="A41" s="18" t="s">
        <v>390</v>
      </c>
      <c r="B41" s="18"/>
      <c r="F41" s="3"/>
      <c r="G41" s="4"/>
      <c r="M41" s="21"/>
      <c r="N41" s="21"/>
      <c r="O41" s="21"/>
      <c r="P41" s="21"/>
      <c r="T41" s="99"/>
      <c r="U41" s="100"/>
      <c r="V41" s="100"/>
    </row>
    <row r="42" spans="1:24 16381:16384" s="1" customFormat="1">
      <c r="F42" s="3"/>
      <c r="G42" s="4"/>
      <c r="M42" s="5"/>
      <c r="N42" s="5"/>
      <c r="O42" s="5"/>
      <c r="P42" s="5"/>
      <c r="T42" s="22"/>
      <c r="U42" s="30"/>
      <c r="V42" s="30"/>
      <c r="XFA42" s="7"/>
      <c r="XFB42" s="7"/>
      <c r="XFC42"/>
      <c r="XFD42"/>
    </row>
    <row r="43" spans="1:24 16381:16384" s="1" customFormat="1">
      <c r="F43" s="3"/>
      <c r="G43" s="4"/>
      <c r="M43" s="22">
        <f>M39-R39</f>
        <v>69.480000000001397</v>
      </c>
      <c r="N43" s="22"/>
      <c r="O43" s="22"/>
      <c r="P43" s="5"/>
      <c r="R43" s="1">
        <v>41749.589999999997</v>
      </c>
      <c r="T43" s="5"/>
      <c r="U43" s="6"/>
      <c r="V43" s="6"/>
      <c r="XFA43" s="7"/>
      <c r="XFB43" s="7"/>
      <c r="XFC43"/>
      <c r="XFD43"/>
    </row>
    <row r="44" spans="1:24 16381:16384" s="1" customFormat="1">
      <c r="F44" s="3"/>
      <c r="G44" s="4"/>
      <c r="M44" s="5"/>
      <c r="N44" s="5"/>
      <c r="O44" s="5"/>
      <c r="P44" s="5"/>
      <c r="T44" s="5"/>
      <c r="U44" s="6"/>
      <c r="V44" s="6"/>
      <c r="XFA44" s="7"/>
      <c r="XFB44" s="7"/>
      <c r="XFC44"/>
      <c r="XFD44"/>
    </row>
    <row r="45" spans="1:24 16381:16384" s="1" customFormat="1">
      <c r="F45" s="3"/>
      <c r="G45" s="4"/>
      <c r="M45" s="5"/>
      <c r="N45" s="5"/>
      <c r="O45" s="5"/>
      <c r="P45" s="5"/>
      <c r="R45" s="31">
        <f>R39-R43</f>
        <v>-38470.49</v>
      </c>
      <c r="T45" s="5"/>
      <c r="U45" s="6"/>
      <c r="V45" s="6"/>
      <c r="XFA45" s="7"/>
      <c r="XFB45" s="7"/>
      <c r="XFC45"/>
      <c r="XFD45"/>
    </row>
    <row r="46" spans="1:24 16381:16384" s="1" customFormat="1">
      <c r="F46" s="3"/>
      <c r="G46" s="4"/>
      <c r="M46" s="5"/>
      <c r="N46" s="5"/>
      <c r="O46" s="5"/>
      <c r="P46" s="5"/>
      <c r="T46" s="5"/>
      <c r="U46" s="6"/>
      <c r="V46" s="6"/>
      <c r="XFA46" s="7"/>
      <c r="XFB46" s="7"/>
      <c r="XFC46"/>
      <c r="XFD46"/>
    </row>
    <row r="47" spans="1:24 16381:16384" s="1" customFormat="1">
      <c r="F47" s="3"/>
      <c r="G47" s="4"/>
      <c r="M47" s="5"/>
      <c r="N47" s="5"/>
      <c r="O47" s="5"/>
      <c r="P47" s="5"/>
      <c r="T47" s="5"/>
      <c r="U47" s="6"/>
      <c r="V47" s="6"/>
      <c r="XFA47" s="7"/>
      <c r="XFB47" s="7"/>
      <c r="XFC47"/>
      <c r="XFD47"/>
    </row>
    <row r="48" spans="1:24 16381:16384" s="1" customFormat="1">
      <c r="F48" s="3"/>
      <c r="G48" s="4"/>
      <c r="M48" s="5"/>
      <c r="N48" s="5"/>
      <c r="O48" s="5"/>
      <c r="P48" s="5"/>
      <c r="T48" s="5"/>
      <c r="U48" s="6"/>
      <c r="V48" s="6"/>
      <c r="XFA48" s="7"/>
      <c r="XFB48" s="7"/>
      <c r="XFC48"/>
      <c r="XFD48"/>
    </row>
    <row r="49" spans="4:22 16381:16384" s="1" customFormat="1">
      <c r="F49" s="3"/>
      <c r="G49" s="4"/>
      <c r="M49" s="5"/>
      <c r="N49" s="5"/>
      <c r="O49" s="5"/>
      <c r="P49" s="5"/>
      <c r="T49" s="5"/>
      <c r="U49" s="6"/>
      <c r="V49" s="6"/>
      <c r="XFA49" s="7"/>
      <c r="XFB49" s="7"/>
      <c r="XFC49"/>
      <c r="XFD49"/>
    </row>
    <row r="50" spans="4:22 16381:16384" s="1" customFormat="1">
      <c r="F50" s="3"/>
      <c r="G50" s="4"/>
      <c r="M50" s="5"/>
      <c r="N50" s="5"/>
      <c r="O50" s="5"/>
      <c r="P50" s="5"/>
      <c r="T50" s="5"/>
      <c r="U50" s="6"/>
      <c r="V50" s="6"/>
      <c r="XFA50" s="7"/>
      <c r="XFB50" s="7"/>
      <c r="XFC50"/>
      <c r="XFD50"/>
    </row>
    <row r="51" spans="4:22 16381:16384" s="1" customFormat="1">
      <c r="F51" s="3"/>
      <c r="G51" s="4"/>
      <c r="M51" s="5"/>
      <c r="N51" s="5"/>
      <c r="O51" s="5"/>
      <c r="P51" s="5"/>
      <c r="T51" s="5"/>
      <c r="U51" s="6"/>
      <c r="V51" s="6"/>
      <c r="XFA51" s="7"/>
      <c r="XFB51" s="7"/>
      <c r="XFC51"/>
      <c r="XFD51"/>
    </row>
    <row r="52" spans="4:22 16381:16384" s="1" customFormat="1">
      <c r="F52" s="3"/>
      <c r="G52" s="4"/>
      <c r="M52" s="5"/>
      <c r="N52" s="5"/>
      <c r="O52" s="5"/>
      <c r="P52" s="5"/>
      <c r="T52" s="5"/>
      <c r="U52" s="6"/>
      <c r="V52" s="6"/>
      <c r="XFA52" s="7"/>
      <c r="XFB52" s="7"/>
      <c r="XFC52"/>
      <c r="XFD52"/>
    </row>
    <row r="53" spans="4:22 16381:16384" s="1" customFormat="1">
      <c r="F53" s="3"/>
      <c r="G53" s="4"/>
      <c r="M53" s="5"/>
      <c r="N53" s="5"/>
      <c r="O53" s="5"/>
      <c r="P53" s="5"/>
      <c r="T53" s="5"/>
      <c r="U53" s="6"/>
      <c r="V53" s="6"/>
      <c r="XFA53" s="7"/>
      <c r="XFB53" s="7"/>
      <c r="XFC53"/>
      <c r="XFD53"/>
    </row>
    <row r="54" spans="4:22 16381:16384" s="1" customFormat="1">
      <c r="F54" s="3"/>
      <c r="G54" s="4"/>
      <c r="M54" s="5"/>
      <c r="N54" s="5"/>
      <c r="O54" s="5"/>
      <c r="P54" s="5"/>
      <c r="T54" s="5"/>
      <c r="U54" s="6"/>
      <c r="V54" s="6"/>
      <c r="XFA54" s="7"/>
      <c r="XFB54" s="7"/>
      <c r="XFC54"/>
      <c r="XFD54"/>
    </row>
    <row r="55" spans="4:22 16381:16384" s="1" customFormat="1">
      <c r="D55" s="1">
        <f>1800/100</f>
        <v>18</v>
      </c>
      <c r="F55" s="3"/>
      <c r="G55" s="4"/>
      <c r="M55" s="5"/>
      <c r="N55" s="5"/>
      <c r="O55" s="5"/>
      <c r="P55" s="5"/>
      <c r="T55" s="5"/>
      <c r="U55" s="6"/>
      <c r="V55" s="6"/>
      <c r="XFA55" s="7"/>
      <c r="XFB55" s="7"/>
      <c r="XFC55"/>
      <c r="XFD55"/>
    </row>
  </sheetData>
  <autoFilter ref="A5:XFB45">
    <extLst/>
  </autoFilter>
  <mergeCells count="6">
    <mergeCell ref="T41:V41"/>
    <mergeCell ref="A1:V2"/>
    <mergeCell ref="A3:V3"/>
    <mergeCell ref="S4:T4"/>
    <mergeCell ref="A39:B39"/>
    <mergeCell ref="K40:V40"/>
  </mergeCells>
  <phoneticPr fontId="13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83" fitToHeight="0" orientation="landscape" r:id="rId1"/>
  <rowBreaks count="1" manualBreakCount="1">
    <brk id="4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30"/>
  <sheetViews>
    <sheetView view="pageBreakPreview" zoomScale="90" zoomScaleNormal="100" zoomScaleSheetLayoutView="90" workbookViewId="0">
      <pane ySplit="5" topLeftCell="A6" activePane="bottomLeft" state="frozen"/>
      <selection pane="bottomLeft" activeCell="Z8" sqref="Z8"/>
    </sheetView>
  </sheetViews>
  <sheetFormatPr defaultColWidth="9" defaultRowHeight="13.5"/>
  <cols>
    <col min="1" max="1" width="5" style="1" customWidth="1"/>
    <col min="2" max="2" width="18.75" style="1" customWidth="1"/>
    <col min="3" max="3" width="17.75" style="1" customWidth="1"/>
    <col min="4" max="4" width="17.75" style="1" hidden="1" customWidth="1"/>
    <col min="5" max="5" width="11.25" style="1" customWidth="1"/>
    <col min="6" max="6" width="12.75" style="3" hidden="1" customWidth="1"/>
    <col min="7" max="7" width="7.25" style="4" customWidth="1"/>
    <col min="8" max="8" width="9.375" style="1" customWidth="1"/>
    <col min="9" max="9" width="6.125" style="1" customWidth="1"/>
    <col min="10" max="10" width="7.5" style="1" customWidth="1"/>
    <col min="11" max="12" width="10.875" style="1" customWidth="1"/>
    <col min="13" max="13" width="10.5" style="5" hidden="1" customWidth="1"/>
    <col min="14" max="14" width="10.875" style="5" hidden="1" customWidth="1"/>
    <col min="15" max="15" width="8.5" style="5" hidden="1" customWidth="1"/>
    <col min="16" max="16" width="12" style="5" hidden="1" customWidth="1"/>
    <col min="17" max="17" width="12.5" style="1" customWidth="1"/>
    <col min="18" max="18" width="10.5" style="1" customWidth="1"/>
    <col min="19" max="19" width="12" style="1" hidden="1" customWidth="1"/>
    <col min="20" max="20" width="11.625" style="5" customWidth="1"/>
    <col min="21" max="21" width="10" style="6" customWidth="1"/>
    <col min="22" max="22" width="11.625" style="6" customWidth="1"/>
    <col min="23" max="24" width="9" style="1"/>
    <col min="25" max="25" width="12.875" style="1"/>
    <col min="26" max="16380" width="9" style="1"/>
    <col min="16381" max="16382" width="9" style="7"/>
  </cols>
  <sheetData>
    <row r="1" spans="1:24 16381:16384" s="1" customFormat="1" ht="13.5" customHeight="1">
      <c r="A1" s="94" t="s">
        <v>0</v>
      </c>
      <c r="B1" s="94"/>
      <c r="C1" s="94"/>
      <c r="D1" s="94"/>
      <c r="E1" s="94"/>
      <c r="F1" s="95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104"/>
      <c r="V1" s="104"/>
      <c r="XFA1" s="7"/>
      <c r="XFB1" s="7"/>
      <c r="XFC1"/>
      <c r="XFD1"/>
    </row>
    <row r="2" spans="1:24 16381:16384" s="1" customFormat="1" ht="13.5" customHeight="1">
      <c r="A2" s="94"/>
      <c r="B2" s="94"/>
      <c r="C2" s="94"/>
      <c r="D2" s="94"/>
      <c r="E2" s="94"/>
      <c r="F2" s="95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104"/>
      <c r="V2" s="104"/>
      <c r="XFA2" s="7"/>
      <c r="XFB2" s="7"/>
      <c r="XFC2"/>
      <c r="XFD2"/>
    </row>
    <row r="3" spans="1:24 16381:16384" s="1" customFormat="1" ht="16.5" customHeight="1">
      <c r="A3" s="105" t="s">
        <v>1</v>
      </c>
      <c r="B3" s="105"/>
      <c r="C3" s="105"/>
      <c r="D3" s="105"/>
      <c r="E3" s="105"/>
      <c r="F3" s="106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XFA3" s="7"/>
      <c r="XFB3" s="7"/>
      <c r="XFC3"/>
      <c r="XFD3"/>
    </row>
    <row r="4" spans="1:24 16381:16384" s="1" customFormat="1" ht="16.5" customHeight="1">
      <c r="A4" s="9" t="s">
        <v>2</v>
      </c>
      <c r="B4" s="9"/>
      <c r="F4" s="8"/>
      <c r="S4" s="105"/>
      <c r="T4" s="105"/>
      <c r="U4" s="23"/>
      <c r="V4" s="23"/>
      <c r="XFA4" s="7"/>
      <c r="XFB4" s="7"/>
      <c r="XFC4"/>
      <c r="XFD4"/>
    </row>
    <row r="5" spans="1:24 16381:16384" s="2" customFormat="1" ht="36" customHeight="1">
      <c r="A5" s="10" t="s">
        <v>3</v>
      </c>
      <c r="B5" s="11" t="s">
        <v>5</v>
      </c>
      <c r="C5" s="11" t="s">
        <v>6</v>
      </c>
      <c r="D5" s="11" t="s">
        <v>7</v>
      </c>
      <c r="E5" s="11" t="s">
        <v>8</v>
      </c>
      <c r="F5" s="12" t="s">
        <v>9</v>
      </c>
      <c r="G5" s="12" t="s">
        <v>391</v>
      </c>
      <c r="H5" s="11" t="s">
        <v>11</v>
      </c>
      <c r="I5" s="11" t="s">
        <v>12</v>
      </c>
      <c r="J5" s="11" t="s">
        <v>13</v>
      </c>
      <c r="K5" s="11" t="s">
        <v>14</v>
      </c>
      <c r="L5" s="11" t="s">
        <v>15</v>
      </c>
      <c r="M5" s="11" t="s">
        <v>16</v>
      </c>
      <c r="N5" s="11" t="s">
        <v>17</v>
      </c>
      <c r="O5" s="11" t="s">
        <v>18</v>
      </c>
      <c r="P5" s="11" t="s">
        <v>19</v>
      </c>
      <c r="Q5" s="11" t="s">
        <v>392</v>
      </c>
      <c r="R5" s="11" t="s">
        <v>393</v>
      </c>
      <c r="S5" s="11" t="s">
        <v>20</v>
      </c>
      <c r="T5" s="11" t="s">
        <v>394</v>
      </c>
      <c r="U5" s="11" t="s">
        <v>22</v>
      </c>
      <c r="V5" s="11" t="s">
        <v>23</v>
      </c>
    </row>
    <row r="6" spans="1:24 16381:16384" s="2" customFormat="1" ht="33.950000000000003" customHeight="1">
      <c r="A6" s="10">
        <v>12</v>
      </c>
      <c r="B6" s="13" t="s">
        <v>85</v>
      </c>
      <c r="C6" s="13" t="s">
        <v>86</v>
      </c>
      <c r="D6" s="13" t="s">
        <v>27</v>
      </c>
      <c r="E6" s="13" t="s">
        <v>87</v>
      </c>
      <c r="F6" s="14">
        <v>59379</v>
      </c>
      <c r="G6" s="15" t="s">
        <v>29</v>
      </c>
      <c r="H6" s="13" t="s">
        <v>30</v>
      </c>
      <c r="I6" s="19" t="s">
        <v>54</v>
      </c>
      <c r="J6" s="19" t="s">
        <v>88</v>
      </c>
      <c r="K6" s="13">
        <v>82.11</v>
      </c>
      <c r="L6" s="74">
        <v>231.6</v>
      </c>
      <c r="M6" s="13">
        <v>1165.1400000000001</v>
      </c>
      <c r="N6" s="13" t="s">
        <v>89</v>
      </c>
      <c r="O6" s="13"/>
      <c r="P6" s="13" t="s">
        <v>56</v>
      </c>
      <c r="Q6" s="13">
        <v>145400</v>
      </c>
      <c r="R6" s="25">
        <v>1193.8800000000001</v>
      </c>
      <c r="S6" s="13">
        <v>141900</v>
      </c>
      <c r="T6" s="13">
        <v>1165.1400000000001</v>
      </c>
      <c r="U6" s="26">
        <f t="shared" ref="U6:U13" si="0">R6-T6</f>
        <v>28.74</v>
      </c>
      <c r="V6" s="27">
        <f t="shared" ref="V6:V14" si="1">ROUND(U6/T6,4)</f>
        <v>2.47E-2</v>
      </c>
      <c r="X6" s="2" t="s">
        <v>396</v>
      </c>
    </row>
    <row r="7" spans="1:24 16381:16384" s="2" customFormat="1" ht="33.950000000000003" customHeight="1">
      <c r="A7" s="10">
        <v>13</v>
      </c>
      <c r="B7" s="13" t="s">
        <v>90</v>
      </c>
      <c r="C7" s="13" t="s">
        <v>91</v>
      </c>
      <c r="D7" s="13" t="s">
        <v>27</v>
      </c>
      <c r="E7" s="13" t="s">
        <v>87</v>
      </c>
      <c r="F7" s="14">
        <v>59379</v>
      </c>
      <c r="G7" s="15" t="s">
        <v>29</v>
      </c>
      <c r="H7" s="13" t="s">
        <v>30</v>
      </c>
      <c r="I7" s="19" t="s">
        <v>54</v>
      </c>
      <c r="J7" s="19" t="s">
        <v>88</v>
      </c>
      <c r="K7" s="13">
        <v>94.68</v>
      </c>
      <c r="L7" s="82"/>
      <c r="M7" s="13">
        <v>1317</v>
      </c>
      <c r="N7" s="13" t="s">
        <v>89</v>
      </c>
      <c r="O7" s="13"/>
      <c r="P7" s="13" t="s">
        <v>56</v>
      </c>
      <c r="Q7" s="13">
        <v>142600</v>
      </c>
      <c r="R7" s="25">
        <v>1350.14</v>
      </c>
      <c r="S7" s="13">
        <v>139100</v>
      </c>
      <c r="T7" s="13">
        <v>1317</v>
      </c>
      <c r="U7" s="26">
        <f t="shared" si="0"/>
        <v>33.1400000000001</v>
      </c>
      <c r="V7" s="27">
        <f t="shared" si="1"/>
        <v>2.52E-2</v>
      </c>
      <c r="X7" s="2" t="s">
        <v>396</v>
      </c>
    </row>
    <row r="8" spans="1:24 16381:16384" s="2" customFormat="1" ht="33.950000000000003" customHeight="1">
      <c r="A8" s="10">
        <v>14</v>
      </c>
      <c r="B8" s="13" t="s">
        <v>92</v>
      </c>
      <c r="C8" s="13" t="s">
        <v>93</v>
      </c>
      <c r="D8" s="13" t="s">
        <v>27</v>
      </c>
      <c r="E8" s="13" t="s">
        <v>87</v>
      </c>
      <c r="F8" s="14">
        <v>59379</v>
      </c>
      <c r="G8" s="15" t="s">
        <v>29</v>
      </c>
      <c r="H8" s="13" t="s">
        <v>30</v>
      </c>
      <c r="I8" s="19" t="s">
        <v>54</v>
      </c>
      <c r="J8" s="19" t="s">
        <v>88</v>
      </c>
      <c r="K8" s="13">
        <v>82.11</v>
      </c>
      <c r="L8" s="82"/>
      <c r="M8" s="13">
        <v>1165.1400000000001</v>
      </c>
      <c r="N8" s="13" t="s">
        <v>89</v>
      </c>
      <c r="O8" s="13"/>
      <c r="P8" s="13" t="s">
        <v>56</v>
      </c>
      <c r="Q8" s="13">
        <v>145400</v>
      </c>
      <c r="R8" s="25">
        <v>1193.8800000000001</v>
      </c>
      <c r="S8" s="13">
        <v>141900</v>
      </c>
      <c r="T8" s="13">
        <v>1165.1400000000001</v>
      </c>
      <c r="U8" s="26">
        <f t="shared" si="0"/>
        <v>28.74</v>
      </c>
      <c r="V8" s="27">
        <f t="shared" si="1"/>
        <v>2.47E-2</v>
      </c>
      <c r="X8" s="2" t="s">
        <v>396</v>
      </c>
    </row>
    <row r="9" spans="1:24 16381:16384" s="2" customFormat="1" ht="33.950000000000003" customHeight="1">
      <c r="A9" s="10">
        <v>15</v>
      </c>
      <c r="B9" s="13" t="s">
        <v>94</v>
      </c>
      <c r="C9" s="13" t="s">
        <v>95</v>
      </c>
      <c r="D9" s="13" t="s">
        <v>27</v>
      </c>
      <c r="E9" s="13" t="s">
        <v>87</v>
      </c>
      <c r="F9" s="14">
        <v>59379</v>
      </c>
      <c r="G9" s="15" t="s">
        <v>29</v>
      </c>
      <c r="H9" s="13" t="s">
        <v>30</v>
      </c>
      <c r="I9" s="19" t="s">
        <v>54</v>
      </c>
      <c r="J9" s="19" t="s">
        <v>88</v>
      </c>
      <c r="K9" s="13">
        <v>94.68</v>
      </c>
      <c r="L9" s="82"/>
      <c r="M9" s="13">
        <v>1317</v>
      </c>
      <c r="N9" s="13" t="s">
        <v>89</v>
      </c>
      <c r="O9" s="13"/>
      <c r="P9" s="13" t="s">
        <v>56</v>
      </c>
      <c r="Q9" s="13">
        <v>142600</v>
      </c>
      <c r="R9" s="25">
        <v>1350.14</v>
      </c>
      <c r="S9" s="13">
        <v>139100</v>
      </c>
      <c r="T9" s="13">
        <v>1317</v>
      </c>
      <c r="U9" s="26">
        <f t="shared" si="0"/>
        <v>33.1400000000001</v>
      </c>
      <c r="V9" s="27">
        <f t="shared" si="1"/>
        <v>2.52E-2</v>
      </c>
      <c r="X9" s="2" t="s">
        <v>396</v>
      </c>
    </row>
    <row r="10" spans="1:24 16381:16384" s="2" customFormat="1" ht="33.950000000000003" customHeight="1">
      <c r="A10" s="10">
        <v>16</v>
      </c>
      <c r="B10" s="13" t="s">
        <v>96</v>
      </c>
      <c r="C10" s="13" t="s">
        <v>97</v>
      </c>
      <c r="D10" s="13" t="s">
        <v>27</v>
      </c>
      <c r="E10" s="13" t="s">
        <v>87</v>
      </c>
      <c r="F10" s="14">
        <v>59379</v>
      </c>
      <c r="G10" s="15" t="s">
        <v>29</v>
      </c>
      <c r="H10" s="13" t="s">
        <v>30</v>
      </c>
      <c r="I10" s="19" t="s">
        <v>54</v>
      </c>
      <c r="J10" s="19" t="s">
        <v>88</v>
      </c>
      <c r="K10" s="13">
        <v>82.11</v>
      </c>
      <c r="L10" s="82"/>
      <c r="M10" s="13">
        <v>1165.1400000000001</v>
      </c>
      <c r="N10" s="13" t="s">
        <v>89</v>
      </c>
      <c r="O10" s="13"/>
      <c r="P10" s="13" t="s">
        <v>56</v>
      </c>
      <c r="Q10" s="13">
        <v>145400</v>
      </c>
      <c r="R10" s="25">
        <v>1193.8800000000001</v>
      </c>
      <c r="S10" s="13">
        <v>141900</v>
      </c>
      <c r="T10" s="13">
        <v>1165.1400000000001</v>
      </c>
      <c r="U10" s="26">
        <f t="shared" si="0"/>
        <v>28.74</v>
      </c>
      <c r="V10" s="27">
        <f t="shared" si="1"/>
        <v>2.47E-2</v>
      </c>
      <c r="X10" s="2" t="s">
        <v>396</v>
      </c>
    </row>
    <row r="11" spans="1:24 16381:16384" s="2" customFormat="1" ht="33.950000000000003" customHeight="1">
      <c r="A11" s="10">
        <v>17</v>
      </c>
      <c r="B11" s="13" t="s">
        <v>98</v>
      </c>
      <c r="C11" s="13" t="s">
        <v>99</v>
      </c>
      <c r="D11" s="13" t="s">
        <v>27</v>
      </c>
      <c r="E11" s="13" t="s">
        <v>87</v>
      </c>
      <c r="F11" s="14">
        <v>59379</v>
      </c>
      <c r="G11" s="15" t="s">
        <v>29</v>
      </c>
      <c r="H11" s="13" t="s">
        <v>30</v>
      </c>
      <c r="I11" s="19" t="s">
        <v>54</v>
      </c>
      <c r="J11" s="19" t="s">
        <v>88</v>
      </c>
      <c r="K11" s="13">
        <v>94.68</v>
      </c>
      <c r="L11" s="82"/>
      <c r="M11" s="13">
        <v>1317</v>
      </c>
      <c r="N11" s="13" t="s">
        <v>89</v>
      </c>
      <c r="O11" s="13"/>
      <c r="P11" s="13" t="s">
        <v>56</v>
      </c>
      <c r="Q11" s="13">
        <v>142600</v>
      </c>
      <c r="R11" s="25">
        <v>1350.14</v>
      </c>
      <c r="S11" s="13">
        <v>139100</v>
      </c>
      <c r="T11" s="13">
        <v>1317</v>
      </c>
      <c r="U11" s="26">
        <f t="shared" si="0"/>
        <v>33.1400000000001</v>
      </c>
      <c r="V11" s="27">
        <f t="shared" si="1"/>
        <v>2.52E-2</v>
      </c>
      <c r="X11" s="2" t="s">
        <v>396</v>
      </c>
    </row>
    <row r="12" spans="1:24 16381:16384" s="2" customFormat="1" ht="33.950000000000003" customHeight="1">
      <c r="A12" s="10">
        <v>18</v>
      </c>
      <c r="B12" s="13" t="s">
        <v>100</v>
      </c>
      <c r="C12" s="13" t="s">
        <v>101</v>
      </c>
      <c r="D12" s="13" t="s">
        <v>27</v>
      </c>
      <c r="E12" s="13" t="s">
        <v>87</v>
      </c>
      <c r="F12" s="14">
        <v>59379</v>
      </c>
      <c r="G12" s="15" t="s">
        <v>29</v>
      </c>
      <c r="H12" s="13" t="s">
        <v>30</v>
      </c>
      <c r="I12" s="19" t="s">
        <v>54</v>
      </c>
      <c r="J12" s="19" t="s">
        <v>88</v>
      </c>
      <c r="K12" s="13">
        <v>82.11</v>
      </c>
      <c r="L12" s="82"/>
      <c r="M12" s="13">
        <v>1165.1400000000001</v>
      </c>
      <c r="N12" s="13" t="s">
        <v>89</v>
      </c>
      <c r="O12" s="13"/>
      <c r="P12" s="13" t="s">
        <v>56</v>
      </c>
      <c r="Q12" s="13">
        <v>145400</v>
      </c>
      <c r="R12" s="25">
        <v>1193.8800000000001</v>
      </c>
      <c r="S12" s="13">
        <v>141900</v>
      </c>
      <c r="T12" s="13">
        <v>1165.1400000000001</v>
      </c>
      <c r="U12" s="26">
        <f t="shared" si="0"/>
        <v>28.74</v>
      </c>
      <c r="V12" s="27">
        <f t="shared" si="1"/>
        <v>2.47E-2</v>
      </c>
      <c r="X12" s="2" t="s">
        <v>396</v>
      </c>
    </row>
    <row r="13" spans="1:24 16381:16384" s="2" customFormat="1" ht="33.950000000000003" customHeight="1">
      <c r="A13" s="10">
        <v>19</v>
      </c>
      <c r="B13" s="13" t="s">
        <v>102</v>
      </c>
      <c r="C13" s="13" t="s">
        <v>103</v>
      </c>
      <c r="D13" s="13" t="s">
        <v>27</v>
      </c>
      <c r="E13" s="13" t="s">
        <v>87</v>
      </c>
      <c r="F13" s="14">
        <v>59379</v>
      </c>
      <c r="G13" s="15" t="s">
        <v>29</v>
      </c>
      <c r="H13" s="13" t="s">
        <v>30</v>
      </c>
      <c r="I13" s="19" t="s">
        <v>54</v>
      </c>
      <c r="J13" s="19" t="s">
        <v>88</v>
      </c>
      <c r="K13" s="13">
        <v>94.68</v>
      </c>
      <c r="L13" s="75"/>
      <c r="M13" s="13">
        <v>1317</v>
      </c>
      <c r="N13" s="13" t="s">
        <v>89</v>
      </c>
      <c r="O13" s="13"/>
      <c r="P13" s="13" t="s">
        <v>56</v>
      </c>
      <c r="Q13" s="13">
        <v>142600</v>
      </c>
      <c r="R13" s="25">
        <v>1350.14</v>
      </c>
      <c r="S13" s="13">
        <v>139100</v>
      </c>
      <c r="T13" s="13">
        <v>1317</v>
      </c>
      <c r="U13" s="26">
        <f t="shared" si="0"/>
        <v>33.1400000000001</v>
      </c>
      <c r="V13" s="27">
        <f t="shared" si="1"/>
        <v>2.52E-2</v>
      </c>
      <c r="X13" s="2" t="s">
        <v>396</v>
      </c>
    </row>
    <row r="14" spans="1:24 16381:16384" s="2" customFormat="1" ht="18" customHeight="1">
      <c r="A14" s="83" t="s">
        <v>387</v>
      </c>
      <c r="B14" s="84"/>
      <c r="C14" s="16"/>
      <c r="D14" s="16"/>
      <c r="E14" s="16"/>
      <c r="F14" s="16"/>
      <c r="G14" s="16"/>
      <c r="H14" s="16"/>
      <c r="I14" s="16"/>
      <c r="J14" s="20"/>
      <c r="K14" s="11">
        <f>SUM(K6:K13)</f>
        <v>707.16</v>
      </c>
      <c r="L14" s="11">
        <f>SUM(L6:L13)</f>
        <v>231.6</v>
      </c>
      <c r="M14" s="11">
        <f>SUM(M6:M13)</f>
        <v>9928.56</v>
      </c>
      <c r="N14" s="11"/>
      <c r="O14" s="11"/>
      <c r="P14" s="11"/>
      <c r="Q14" s="11"/>
      <c r="R14" s="11">
        <f>SUM(R6:R13)</f>
        <v>10176.08</v>
      </c>
      <c r="S14" s="11"/>
      <c r="T14" s="11">
        <f>SUM(T6:T13)</f>
        <v>9928.56</v>
      </c>
      <c r="U14" s="28">
        <f>SUM(U6:U13)</f>
        <v>247.52</v>
      </c>
      <c r="V14" s="29">
        <f t="shared" si="1"/>
        <v>2.4899999999999999E-2</v>
      </c>
    </row>
    <row r="15" spans="1:24 16381:16384" s="1" customFormat="1" ht="16.5" customHeight="1">
      <c r="A15" s="17" t="s">
        <v>388</v>
      </c>
      <c r="B15" s="17"/>
      <c r="F15" s="3"/>
      <c r="G15" s="4"/>
      <c r="K15" s="98" t="s">
        <v>389</v>
      </c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</row>
    <row r="16" spans="1:24 16381:16384" s="1" customFormat="1" ht="16.5" customHeight="1">
      <c r="A16" s="18" t="s">
        <v>390</v>
      </c>
      <c r="B16" s="18"/>
      <c r="F16" s="3"/>
      <c r="G16" s="4"/>
      <c r="M16" s="21"/>
      <c r="N16" s="21"/>
      <c r="O16" s="21"/>
      <c r="P16" s="21"/>
      <c r="T16" s="99"/>
      <c r="U16" s="100"/>
      <c r="V16" s="100"/>
    </row>
    <row r="17" spans="4:22 16381:16384" s="1" customFormat="1">
      <c r="F17" s="3"/>
      <c r="G17" s="4"/>
      <c r="M17" s="5"/>
      <c r="N17" s="5"/>
      <c r="O17" s="5"/>
      <c r="P17" s="5"/>
      <c r="T17" s="22"/>
      <c r="U17" s="30"/>
      <c r="V17" s="30"/>
      <c r="XFA17" s="7"/>
      <c r="XFB17" s="7"/>
      <c r="XFC17"/>
      <c r="XFD17"/>
    </row>
    <row r="18" spans="4:22 16381:16384" s="1" customFormat="1">
      <c r="F18" s="3"/>
      <c r="G18" s="4"/>
      <c r="M18" s="22">
        <f>M14-R14</f>
        <v>-247.52</v>
      </c>
      <c r="N18" s="22"/>
      <c r="O18" s="22"/>
      <c r="P18" s="5"/>
      <c r="R18" s="1">
        <v>41749.589999999997</v>
      </c>
      <c r="T18" s="5"/>
      <c r="U18" s="6"/>
      <c r="V18" s="6"/>
      <c r="XFA18" s="7"/>
      <c r="XFB18" s="7"/>
      <c r="XFC18"/>
      <c r="XFD18"/>
    </row>
    <row r="19" spans="4:22 16381:16384" s="1" customFormat="1">
      <c r="F19" s="3"/>
      <c r="G19" s="4"/>
      <c r="M19" s="5"/>
      <c r="N19" s="5"/>
      <c r="O19" s="5"/>
      <c r="P19" s="5"/>
      <c r="T19" s="5"/>
      <c r="U19" s="6"/>
      <c r="V19" s="6"/>
      <c r="XFA19" s="7"/>
      <c r="XFB19" s="7"/>
      <c r="XFC19"/>
      <c r="XFD19"/>
    </row>
    <row r="20" spans="4:22 16381:16384" s="1" customFormat="1">
      <c r="F20" s="3"/>
      <c r="G20" s="4"/>
      <c r="M20" s="5"/>
      <c r="N20" s="5"/>
      <c r="O20" s="5"/>
      <c r="P20" s="5"/>
      <c r="R20" s="31">
        <f>R14-R18</f>
        <v>-31573.51</v>
      </c>
      <c r="T20" s="5"/>
      <c r="U20" s="6"/>
      <c r="V20" s="6"/>
      <c r="XFA20" s="7"/>
      <c r="XFB20" s="7"/>
      <c r="XFC20"/>
      <c r="XFD20"/>
    </row>
    <row r="21" spans="4:22 16381:16384" s="1" customFormat="1">
      <c r="F21" s="3"/>
      <c r="G21" s="4"/>
      <c r="M21" s="5"/>
      <c r="N21" s="5"/>
      <c r="O21" s="5"/>
      <c r="P21" s="5"/>
      <c r="T21" s="5"/>
      <c r="U21" s="6"/>
      <c r="V21" s="6"/>
      <c r="XFA21" s="7"/>
      <c r="XFB21" s="7"/>
      <c r="XFC21"/>
      <c r="XFD21"/>
    </row>
    <row r="22" spans="4:22 16381:16384" s="1" customFormat="1">
      <c r="F22" s="3"/>
      <c r="G22" s="4"/>
      <c r="M22" s="5"/>
      <c r="N22" s="5"/>
      <c r="O22" s="5"/>
      <c r="P22" s="5"/>
      <c r="T22" s="5"/>
      <c r="U22" s="6"/>
      <c r="V22" s="6"/>
      <c r="XFA22" s="7"/>
      <c r="XFB22" s="7"/>
      <c r="XFC22"/>
      <c r="XFD22"/>
    </row>
    <row r="23" spans="4:22 16381:16384" s="1" customFormat="1">
      <c r="F23" s="3"/>
      <c r="G23" s="4"/>
      <c r="M23" s="5"/>
      <c r="N23" s="5"/>
      <c r="O23" s="5"/>
      <c r="P23" s="5"/>
      <c r="T23" s="5"/>
      <c r="U23" s="6"/>
      <c r="V23" s="6"/>
      <c r="XFA23" s="7"/>
      <c r="XFB23" s="7"/>
      <c r="XFC23"/>
      <c r="XFD23"/>
    </row>
    <row r="24" spans="4:22 16381:16384" s="1" customFormat="1">
      <c r="F24" s="3"/>
      <c r="G24" s="4"/>
      <c r="M24" s="5"/>
      <c r="N24" s="5"/>
      <c r="O24" s="5"/>
      <c r="P24" s="5"/>
      <c r="T24" s="5"/>
      <c r="U24" s="6"/>
      <c r="V24" s="6"/>
      <c r="XFA24" s="7"/>
      <c r="XFB24" s="7"/>
      <c r="XFC24"/>
      <c r="XFD24"/>
    </row>
    <row r="25" spans="4:22 16381:16384" s="1" customFormat="1">
      <c r="F25" s="3"/>
      <c r="G25" s="4"/>
      <c r="M25" s="5"/>
      <c r="N25" s="5"/>
      <c r="O25" s="5"/>
      <c r="P25" s="5"/>
      <c r="T25" s="5"/>
      <c r="U25" s="6"/>
      <c r="V25" s="6"/>
      <c r="XFA25" s="7"/>
      <c r="XFB25" s="7"/>
      <c r="XFC25"/>
      <c r="XFD25"/>
    </row>
    <row r="26" spans="4:22 16381:16384" s="1" customFormat="1">
      <c r="F26" s="3"/>
      <c r="G26" s="4"/>
      <c r="M26" s="5"/>
      <c r="N26" s="5"/>
      <c r="O26" s="5"/>
      <c r="P26" s="5"/>
      <c r="T26" s="5"/>
      <c r="U26" s="6"/>
      <c r="V26" s="6"/>
      <c r="XFA26" s="7"/>
      <c r="XFB26" s="7"/>
      <c r="XFC26"/>
      <c r="XFD26"/>
    </row>
    <row r="27" spans="4:22 16381:16384" s="1" customFormat="1">
      <c r="F27" s="3"/>
      <c r="G27" s="4"/>
      <c r="M27" s="5"/>
      <c r="N27" s="5"/>
      <c r="O27" s="5"/>
      <c r="P27" s="5"/>
      <c r="T27" s="5"/>
      <c r="U27" s="6"/>
      <c r="V27" s="6"/>
      <c r="XFA27" s="7"/>
      <c r="XFB27" s="7"/>
      <c r="XFC27"/>
      <c r="XFD27"/>
    </row>
    <row r="28" spans="4:22 16381:16384" s="1" customFormat="1">
      <c r="F28" s="3"/>
      <c r="G28" s="4"/>
      <c r="M28" s="5"/>
      <c r="N28" s="5"/>
      <c r="O28" s="5"/>
      <c r="P28" s="5"/>
      <c r="T28" s="5"/>
      <c r="U28" s="6"/>
      <c r="V28" s="6"/>
      <c r="XFA28" s="7"/>
      <c r="XFB28" s="7"/>
      <c r="XFC28"/>
      <c r="XFD28"/>
    </row>
    <row r="29" spans="4:22 16381:16384" s="1" customFormat="1">
      <c r="F29" s="3"/>
      <c r="G29" s="4"/>
      <c r="M29" s="5"/>
      <c r="N29" s="5"/>
      <c r="O29" s="5"/>
      <c r="P29" s="5"/>
      <c r="T29" s="5"/>
      <c r="U29" s="6"/>
      <c r="V29" s="6"/>
      <c r="XFA29" s="7"/>
      <c r="XFB29" s="7"/>
      <c r="XFC29"/>
      <c r="XFD29"/>
    </row>
    <row r="30" spans="4:22 16381:16384" s="1" customFormat="1">
      <c r="D30" s="1">
        <f>1800/100</f>
        <v>18</v>
      </c>
      <c r="F30" s="3"/>
      <c r="G30" s="4"/>
      <c r="M30" s="5"/>
      <c r="N30" s="5"/>
      <c r="O30" s="5"/>
      <c r="P30" s="5"/>
      <c r="T30" s="5"/>
      <c r="U30" s="6"/>
      <c r="V30" s="6"/>
      <c r="XFA30" s="7"/>
      <c r="XFB30" s="7"/>
      <c r="XFC30"/>
      <c r="XFD30"/>
    </row>
  </sheetData>
  <autoFilter ref="A5:XFB20">
    <extLst/>
  </autoFilter>
  <mergeCells count="7">
    <mergeCell ref="T16:V16"/>
    <mergeCell ref="L6:L13"/>
    <mergeCell ref="A1:V2"/>
    <mergeCell ref="A3:V3"/>
    <mergeCell ref="S4:T4"/>
    <mergeCell ref="A14:B14"/>
    <mergeCell ref="K15:V15"/>
  </mergeCells>
  <phoneticPr fontId="13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83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28"/>
  <sheetViews>
    <sheetView view="pageBreakPreview" zoomScale="90" zoomScaleNormal="100" zoomScaleSheetLayoutView="90" workbookViewId="0">
      <pane ySplit="5" topLeftCell="A6" activePane="bottomLeft" state="frozen"/>
      <selection pane="bottomLeft" activeCell="Q19" sqref="Q19"/>
    </sheetView>
  </sheetViews>
  <sheetFormatPr defaultColWidth="9" defaultRowHeight="13.5"/>
  <cols>
    <col min="1" max="1" width="5" style="1" customWidth="1"/>
    <col min="2" max="2" width="18.75" style="1" customWidth="1"/>
    <col min="3" max="3" width="17.75" style="1" customWidth="1"/>
    <col min="4" max="4" width="17.75" style="1" hidden="1" customWidth="1"/>
    <col min="5" max="5" width="11.25" style="1" customWidth="1"/>
    <col min="6" max="6" width="12.75" style="3" hidden="1" customWidth="1"/>
    <col min="7" max="7" width="7.25" style="4" customWidth="1"/>
    <col min="8" max="8" width="9.375" style="1" customWidth="1"/>
    <col min="9" max="9" width="6.125" style="1" customWidth="1"/>
    <col min="10" max="10" width="7.5" style="1" customWidth="1"/>
    <col min="11" max="12" width="10.875" style="1" customWidth="1"/>
    <col min="13" max="13" width="10.5" style="5" hidden="1" customWidth="1"/>
    <col min="14" max="14" width="10.875" style="5" hidden="1" customWidth="1"/>
    <col min="15" max="15" width="8.5" style="5" hidden="1" customWidth="1"/>
    <col min="16" max="16" width="12" style="5" hidden="1" customWidth="1"/>
    <col min="17" max="17" width="12.5" style="1" customWidth="1"/>
    <col min="18" max="18" width="10.5" style="1" customWidth="1"/>
    <col min="19" max="19" width="12" style="1" hidden="1" customWidth="1"/>
    <col min="20" max="20" width="11.625" style="5" customWidth="1"/>
    <col min="21" max="21" width="10" style="6" customWidth="1"/>
    <col min="22" max="22" width="11.625" style="6" customWidth="1"/>
    <col min="23" max="24" width="9" style="1"/>
    <col min="25" max="25" width="12.875" style="1"/>
    <col min="26" max="16380" width="9" style="1"/>
    <col min="16381" max="16382" width="9" style="7"/>
  </cols>
  <sheetData>
    <row r="1" spans="1:24 16381:16384" s="1" customFormat="1" ht="13.5" customHeight="1">
      <c r="A1" s="94" t="s">
        <v>0</v>
      </c>
      <c r="B1" s="94"/>
      <c r="C1" s="94"/>
      <c r="D1" s="94"/>
      <c r="E1" s="94"/>
      <c r="F1" s="95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104"/>
      <c r="V1" s="104"/>
      <c r="XFA1" s="7"/>
      <c r="XFB1" s="7"/>
      <c r="XFC1"/>
      <c r="XFD1"/>
    </row>
    <row r="2" spans="1:24 16381:16384" s="1" customFormat="1" ht="13.5" customHeight="1">
      <c r="A2" s="94"/>
      <c r="B2" s="94"/>
      <c r="C2" s="94"/>
      <c r="D2" s="94"/>
      <c r="E2" s="94"/>
      <c r="F2" s="95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104"/>
      <c r="V2" s="104"/>
      <c r="XFA2" s="7"/>
      <c r="XFB2" s="7"/>
      <c r="XFC2"/>
      <c r="XFD2"/>
    </row>
    <row r="3" spans="1:24 16381:16384" s="1" customFormat="1" ht="16.5" customHeight="1">
      <c r="A3" s="105" t="s">
        <v>1</v>
      </c>
      <c r="B3" s="105"/>
      <c r="C3" s="105"/>
      <c r="D3" s="105"/>
      <c r="E3" s="105"/>
      <c r="F3" s="106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XFA3" s="7"/>
      <c r="XFB3" s="7"/>
      <c r="XFC3"/>
      <c r="XFD3"/>
    </row>
    <row r="4" spans="1:24 16381:16384" s="1" customFormat="1" ht="16.5" customHeight="1">
      <c r="A4" s="9" t="s">
        <v>2</v>
      </c>
      <c r="B4" s="9"/>
      <c r="F4" s="8"/>
      <c r="S4" s="105"/>
      <c r="T4" s="105"/>
      <c r="U4" s="23"/>
      <c r="V4" s="23"/>
      <c r="XFA4" s="7"/>
      <c r="XFB4" s="7"/>
      <c r="XFC4"/>
      <c r="XFD4"/>
    </row>
    <row r="5" spans="1:24 16381:16384" s="2" customFormat="1" ht="36" customHeight="1">
      <c r="A5" s="10" t="s">
        <v>3</v>
      </c>
      <c r="B5" s="11" t="s">
        <v>5</v>
      </c>
      <c r="C5" s="11" t="s">
        <v>6</v>
      </c>
      <c r="D5" s="11" t="s">
        <v>7</v>
      </c>
      <c r="E5" s="11" t="s">
        <v>8</v>
      </c>
      <c r="F5" s="12" t="s">
        <v>9</v>
      </c>
      <c r="G5" s="12" t="s">
        <v>391</v>
      </c>
      <c r="H5" s="11" t="s">
        <v>11</v>
      </c>
      <c r="I5" s="11" t="s">
        <v>12</v>
      </c>
      <c r="J5" s="11" t="s">
        <v>13</v>
      </c>
      <c r="K5" s="11" t="s">
        <v>14</v>
      </c>
      <c r="L5" s="11" t="s">
        <v>15</v>
      </c>
      <c r="M5" s="11" t="s">
        <v>16</v>
      </c>
      <c r="N5" s="11" t="s">
        <v>17</v>
      </c>
      <c r="O5" s="11" t="s">
        <v>18</v>
      </c>
      <c r="P5" s="11" t="s">
        <v>19</v>
      </c>
      <c r="Q5" s="11" t="s">
        <v>392</v>
      </c>
      <c r="R5" s="11" t="s">
        <v>393</v>
      </c>
      <c r="S5" s="11" t="s">
        <v>20</v>
      </c>
      <c r="T5" s="11" t="s">
        <v>394</v>
      </c>
      <c r="U5" s="11" t="s">
        <v>22</v>
      </c>
      <c r="V5" s="11" t="s">
        <v>23</v>
      </c>
    </row>
    <row r="6" spans="1:24 16381:16384" s="2" customFormat="1" ht="33.950000000000003" customHeight="1">
      <c r="A6" s="85">
        <v>20</v>
      </c>
      <c r="B6" s="32" t="s">
        <v>104</v>
      </c>
      <c r="C6" s="74" t="s">
        <v>105</v>
      </c>
      <c r="D6" s="13" t="s">
        <v>27</v>
      </c>
      <c r="E6" s="13" t="s">
        <v>54</v>
      </c>
      <c r="F6" s="14" t="s">
        <v>39</v>
      </c>
      <c r="G6" s="15" t="s">
        <v>29</v>
      </c>
      <c r="H6" s="13" t="s">
        <v>30</v>
      </c>
      <c r="I6" s="19" t="s">
        <v>54</v>
      </c>
      <c r="J6" s="19" t="s">
        <v>106</v>
      </c>
      <c r="K6" s="13">
        <v>119.43</v>
      </c>
      <c r="L6" s="13" t="s">
        <v>39</v>
      </c>
      <c r="M6" s="13">
        <v>1066.51</v>
      </c>
      <c r="N6" s="13"/>
      <c r="O6" s="13"/>
      <c r="P6" s="13" t="s">
        <v>56</v>
      </c>
      <c r="Q6" s="13">
        <v>89800</v>
      </c>
      <c r="R6" s="25">
        <v>1072.48</v>
      </c>
      <c r="S6" s="13">
        <v>89300</v>
      </c>
      <c r="T6" s="13">
        <v>1066.51</v>
      </c>
      <c r="U6" s="26">
        <f t="shared" ref="U6:U11" si="0">R6-T6</f>
        <v>5.9700000000000299</v>
      </c>
      <c r="V6" s="27">
        <f t="shared" ref="V6:V12" si="1">ROUND(U6/T6,4)</f>
        <v>5.5999999999999999E-3</v>
      </c>
      <c r="X6" s="2" t="s">
        <v>397</v>
      </c>
    </row>
    <row r="7" spans="1:24 16381:16384" s="2" customFormat="1" ht="33.950000000000003" customHeight="1">
      <c r="A7" s="86"/>
      <c r="B7" s="32" t="s">
        <v>107</v>
      </c>
      <c r="C7" s="82"/>
      <c r="D7" s="13" t="s">
        <v>27</v>
      </c>
      <c r="E7" s="13" t="s">
        <v>54</v>
      </c>
      <c r="F7" s="14" t="s">
        <v>39</v>
      </c>
      <c r="G7" s="15" t="s">
        <v>29</v>
      </c>
      <c r="H7" s="13" t="s">
        <v>30</v>
      </c>
      <c r="I7" s="19" t="s">
        <v>54</v>
      </c>
      <c r="J7" s="19" t="s">
        <v>106</v>
      </c>
      <c r="K7" s="13">
        <v>133.69</v>
      </c>
      <c r="L7" s="13" t="s">
        <v>39</v>
      </c>
      <c r="M7" s="13">
        <v>1193.8499999999999</v>
      </c>
      <c r="N7" s="13">
        <v>68.569999999999993</v>
      </c>
      <c r="O7" s="13"/>
      <c r="P7" s="13" t="s">
        <v>56</v>
      </c>
      <c r="Q7" s="13">
        <v>89800</v>
      </c>
      <c r="R7" s="25">
        <v>1200.54</v>
      </c>
      <c r="S7" s="13">
        <v>89300</v>
      </c>
      <c r="T7" s="13">
        <v>1193.8499999999999</v>
      </c>
      <c r="U7" s="26">
        <f t="shared" si="0"/>
        <v>6.6900000000000501</v>
      </c>
      <c r="V7" s="27">
        <f t="shared" si="1"/>
        <v>5.5999999999999999E-3</v>
      </c>
      <c r="X7" s="2" t="s">
        <v>397</v>
      </c>
    </row>
    <row r="8" spans="1:24 16381:16384" s="2" customFormat="1" ht="33.950000000000003" customHeight="1">
      <c r="A8" s="87"/>
      <c r="B8" s="32" t="s">
        <v>108</v>
      </c>
      <c r="C8" s="75"/>
      <c r="D8" s="13" t="s">
        <v>27</v>
      </c>
      <c r="E8" s="13" t="s">
        <v>54</v>
      </c>
      <c r="F8" s="14" t="s">
        <v>39</v>
      </c>
      <c r="G8" s="15" t="s">
        <v>29</v>
      </c>
      <c r="H8" s="13" t="s">
        <v>30</v>
      </c>
      <c r="I8" s="19" t="s">
        <v>54</v>
      </c>
      <c r="J8" s="19" t="s">
        <v>106</v>
      </c>
      <c r="K8" s="13">
        <v>133.69</v>
      </c>
      <c r="L8" s="13" t="s">
        <v>39</v>
      </c>
      <c r="M8" s="13">
        <v>1193.8499999999999</v>
      </c>
      <c r="N8" s="13">
        <v>68.569999999999993</v>
      </c>
      <c r="O8" s="13"/>
      <c r="P8" s="13" t="s">
        <v>56</v>
      </c>
      <c r="Q8" s="13">
        <v>89800</v>
      </c>
      <c r="R8" s="25">
        <v>1200.54</v>
      </c>
      <c r="S8" s="13">
        <v>89300</v>
      </c>
      <c r="T8" s="13">
        <v>1193.8499999999999</v>
      </c>
      <c r="U8" s="26">
        <f t="shared" si="0"/>
        <v>6.6900000000000501</v>
      </c>
      <c r="V8" s="27">
        <f t="shared" si="1"/>
        <v>5.5999999999999999E-3</v>
      </c>
      <c r="X8" s="2" t="s">
        <v>397</v>
      </c>
    </row>
    <row r="9" spans="1:24 16381:16384" s="2" customFormat="1" ht="33.950000000000003" customHeight="1">
      <c r="A9" s="85">
        <v>21</v>
      </c>
      <c r="B9" s="32" t="s">
        <v>109</v>
      </c>
      <c r="C9" s="74" t="s">
        <v>110</v>
      </c>
      <c r="D9" s="13" t="s">
        <v>27</v>
      </c>
      <c r="E9" s="13" t="s">
        <v>71</v>
      </c>
      <c r="F9" s="14" t="s">
        <v>39</v>
      </c>
      <c r="G9" s="15" t="s">
        <v>29</v>
      </c>
      <c r="H9" s="13" t="s">
        <v>30</v>
      </c>
      <c r="I9" s="19" t="s">
        <v>71</v>
      </c>
      <c r="J9" s="19" t="s">
        <v>111</v>
      </c>
      <c r="K9" s="13">
        <v>584.20000000000005</v>
      </c>
      <c r="L9" s="13" t="s">
        <v>39</v>
      </c>
      <c r="M9" s="13">
        <v>2056.38</v>
      </c>
      <c r="N9" s="13"/>
      <c r="O9" s="13"/>
      <c r="P9" s="13" t="s">
        <v>68</v>
      </c>
      <c r="Q9" s="13">
        <v>35000</v>
      </c>
      <c r="R9" s="25">
        <v>2044.7</v>
      </c>
      <c r="S9" s="13">
        <v>35200</v>
      </c>
      <c r="T9" s="13">
        <v>2056.38</v>
      </c>
      <c r="U9" s="26">
        <f t="shared" si="0"/>
        <v>-11.680000000000099</v>
      </c>
      <c r="V9" s="27">
        <f t="shared" si="1"/>
        <v>-5.7000000000000002E-3</v>
      </c>
      <c r="X9" s="2" t="s">
        <v>397</v>
      </c>
    </row>
    <row r="10" spans="1:24 16381:16384" s="2" customFormat="1" ht="33.950000000000003" customHeight="1">
      <c r="A10" s="87"/>
      <c r="B10" s="32" t="s">
        <v>112</v>
      </c>
      <c r="C10" s="75"/>
      <c r="D10" s="13" t="s">
        <v>27</v>
      </c>
      <c r="E10" s="13" t="s">
        <v>71</v>
      </c>
      <c r="F10" s="14" t="s">
        <v>39</v>
      </c>
      <c r="G10" s="15" t="s">
        <v>29</v>
      </c>
      <c r="H10" s="13" t="s">
        <v>30</v>
      </c>
      <c r="I10" s="19" t="s">
        <v>71</v>
      </c>
      <c r="J10" s="19" t="s">
        <v>113</v>
      </c>
      <c r="K10" s="13">
        <v>112.7</v>
      </c>
      <c r="L10" s="13" t="s">
        <v>39</v>
      </c>
      <c r="M10" s="13">
        <v>396.7</v>
      </c>
      <c r="N10" s="13"/>
      <c r="O10" s="13"/>
      <c r="P10" s="13" t="s">
        <v>68</v>
      </c>
      <c r="Q10" s="13">
        <v>35000</v>
      </c>
      <c r="R10" s="25">
        <v>394.45</v>
      </c>
      <c r="S10" s="13">
        <v>35200</v>
      </c>
      <c r="T10" s="13">
        <v>396.7</v>
      </c>
      <c r="U10" s="26">
        <f t="shared" si="0"/>
        <v>-2.25</v>
      </c>
      <c r="V10" s="27">
        <f t="shared" si="1"/>
        <v>-5.7000000000000002E-3</v>
      </c>
      <c r="X10" s="2" t="s">
        <v>397</v>
      </c>
    </row>
    <row r="11" spans="1:24 16381:16384" s="2" customFormat="1" ht="41.1" customHeight="1">
      <c r="A11" s="10">
        <v>59</v>
      </c>
      <c r="B11" s="13" t="s">
        <v>207</v>
      </c>
      <c r="C11" s="13" t="s">
        <v>208</v>
      </c>
      <c r="D11" s="13" t="s">
        <v>27</v>
      </c>
      <c r="E11" s="13" t="s">
        <v>54</v>
      </c>
      <c r="F11" s="36"/>
      <c r="G11" s="15" t="s">
        <v>29</v>
      </c>
      <c r="H11" s="13" t="s">
        <v>30</v>
      </c>
      <c r="I11" s="19" t="s">
        <v>54</v>
      </c>
      <c r="J11" s="19" t="s">
        <v>209</v>
      </c>
      <c r="K11" s="13">
        <v>116.2</v>
      </c>
      <c r="L11" s="13" t="s">
        <v>39</v>
      </c>
      <c r="M11" s="13">
        <v>793.65</v>
      </c>
      <c r="N11" s="13"/>
      <c r="O11" s="13"/>
      <c r="P11" s="13" t="s">
        <v>56</v>
      </c>
      <c r="Q11" s="13">
        <v>70300</v>
      </c>
      <c r="R11" s="25">
        <v>816.89</v>
      </c>
      <c r="S11" s="13">
        <v>68300</v>
      </c>
      <c r="T11" s="13">
        <v>793.65</v>
      </c>
      <c r="U11" s="26">
        <f t="shared" si="0"/>
        <v>23.24</v>
      </c>
      <c r="V11" s="27">
        <f t="shared" si="1"/>
        <v>2.93E-2</v>
      </c>
      <c r="X11" s="2" t="s">
        <v>397</v>
      </c>
    </row>
    <row r="12" spans="1:24 16381:16384" s="2" customFormat="1" ht="18" customHeight="1">
      <c r="A12" s="83" t="s">
        <v>387</v>
      </c>
      <c r="B12" s="84"/>
      <c r="C12" s="16"/>
      <c r="D12" s="16"/>
      <c r="E12" s="16"/>
      <c r="F12" s="16"/>
      <c r="G12" s="16"/>
      <c r="H12" s="16"/>
      <c r="I12" s="16"/>
      <c r="J12" s="20"/>
      <c r="K12" s="11">
        <f>SUM(K6:K11)</f>
        <v>1199.9100000000001</v>
      </c>
      <c r="L12" s="11">
        <f>SUM(L6:L11)</f>
        <v>0</v>
      </c>
      <c r="M12" s="11">
        <f>SUM(M6:M11)</f>
        <v>6700.94</v>
      </c>
      <c r="N12" s="11"/>
      <c r="O12" s="11"/>
      <c r="P12" s="11"/>
      <c r="Q12" s="11"/>
      <c r="R12" s="11">
        <f>SUM(R6:R11)</f>
        <v>6729.6</v>
      </c>
      <c r="S12" s="11"/>
      <c r="T12" s="11">
        <f>SUM(T6:T11)</f>
        <v>6700.94</v>
      </c>
      <c r="U12" s="28">
        <f>SUM(U6:U11)</f>
        <v>28.6600000000001</v>
      </c>
      <c r="V12" s="29">
        <f t="shared" si="1"/>
        <v>4.3E-3</v>
      </c>
    </row>
    <row r="13" spans="1:24 16381:16384" s="1" customFormat="1" ht="16.5" customHeight="1">
      <c r="A13" s="17" t="s">
        <v>388</v>
      </c>
      <c r="B13" s="17"/>
      <c r="F13" s="3"/>
      <c r="G13" s="4"/>
      <c r="K13" s="98" t="s">
        <v>389</v>
      </c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</row>
    <row r="14" spans="1:24 16381:16384" s="1" customFormat="1" ht="16.5" customHeight="1">
      <c r="A14" s="18" t="s">
        <v>390</v>
      </c>
      <c r="B14" s="18"/>
      <c r="F14" s="3"/>
      <c r="G14" s="4"/>
      <c r="M14" s="21"/>
      <c r="N14" s="21"/>
      <c r="O14" s="21"/>
      <c r="P14" s="21"/>
      <c r="T14" s="99"/>
      <c r="U14" s="100"/>
      <c r="V14" s="100"/>
    </row>
    <row r="15" spans="1:24 16381:16384" s="1" customFormat="1">
      <c r="F15" s="3"/>
      <c r="G15" s="4"/>
      <c r="M15" s="5"/>
      <c r="N15" s="5"/>
      <c r="O15" s="5"/>
      <c r="P15" s="5"/>
      <c r="T15" s="22"/>
      <c r="U15" s="30"/>
      <c r="V15" s="30"/>
      <c r="XFA15" s="7"/>
      <c r="XFB15" s="7"/>
      <c r="XFC15"/>
      <c r="XFD15"/>
    </row>
    <row r="16" spans="1:24 16381:16384" s="1" customFormat="1">
      <c r="F16" s="3"/>
      <c r="G16" s="4"/>
      <c r="M16" s="22">
        <f>M12-R12</f>
        <v>-28.6600000000008</v>
      </c>
      <c r="N16" s="22"/>
      <c r="O16" s="22"/>
      <c r="P16" s="5"/>
      <c r="R16" s="1">
        <v>41749.589999999997</v>
      </c>
      <c r="T16" s="5"/>
      <c r="U16" s="6"/>
      <c r="V16" s="6"/>
      <c r="XFA16" s="7"/>
      <c r="XFB16" s="7"/>
      <c r="XFC16"/>
      <c r="XFD16"/>
    </row>
    <row r="17" spans="4:22 16381:16384" s="1" customFormat="1">
      <c r="F17" s="3"/>
      <c r="G17" s="4"/>
      <c r="M17" s="5"/>
      <c r="N17" s="5"/>
      <c r="O17" s="5"/>
      <c r="P17" s="5"/>
      <c r="T17" s="5"/>
      <c r="U17" s="6"/>
      <c r="V17" s="6"/>
      <c r="XFA17" s="7"/>
      <c r="XFB17" s="7"/>
      <c r="XFC17"/>
      <c r="XFD17"/>
    </row>
    <row r="18" spans="4:22 16381:16384" s="1" customFormat="1">
      <c r="F18" s="3"/>
      <c r="G18" s="4"/>
      <c r="M18" s="5"/>
      <c r="N18" s="5"/>
      <c r="O18" s="5"/>
      <c r="P18" s="5"/>
      <c r="R18" s="31">
        <f>R12-R16</f>
        <v>-35019.99</v>
      </c>
      <c r="T18" s="5"/>
      <c r="U18" s="6"/>
      <c r="V18" s="6"/>
      <c r="XFA18" s="7"/>
      <c r="XFB18" s="7"/>
      <c r="XFC18"/>
      <c r="XFD18"/>
    </row>
    <row r="19" spans="4:22 16381:16384" s="1" customFormat="1">
      <c r="F19" s="3"/>
      <c r="G19" s="4"/>
      <c r="M19" s="5"/>
      <c r="N19" s="5"/>
      <c r="O19" s="5"/>
      <c r="P19" s="5"/>
      <c r="T19" s="5"/>
      <c r="U19" s="6"/>
      <c r="V19" s="6"/>
      <c r="XFA19" s="7"/>
      <c r="XFB19" s="7"/>
      <c r="XFC19"/>
      <c r="XFD19"/>
    </row>
    <row r="20" spans="4:22 16381:16384" s="1" customFormat="1">
      <c r="F20" s="3"/>
      <c r="G20" s="4"/>
      <c r="M20" s="5"/>
      <c r="N20" s="5"/>
      <c r="O20" s="5"/>
      <c r="P20" s="5"/>
      <c r="T20" s="5"/>
      <c r="U20" s="6"/>
      <c r="V20" s="6"/>
      <c r="XFA20" s="7"/>
      <c r="XFB20" s="7"/>
      <c r="XFC20"/>
      <c r="XFD20"/>
    </row>
    <row r="21" spans="4:22 16381:16384" s="1" customFormat="1">
      <c r="F21" s="3"/>
      <c r="G21" s="4"/>
      <c r="M21" s="5"/>
      <c r="N21" s="5"/>
      <c r="O21" s="5"/>
      <c r="P21" s="5"/>
      <c r="T21" s="5"/>
      <c r="U21" s="6"/>
      <c r="V21" s="6"/>
      <c r="XFA21" s="7"/>
      <c r="XFB21" s="7"/>
      <c r="XFC21"/>
      <c r="XFD21"/>
    </row>
    <row r="22" spans="4:22 16381:16384" s="1" customFormat="1">
      <c r="F22" s="3"/>
      <c r="G22" s="4"/>
      <c r="M22" s="5"/>
      <c r="N22" s="5"/>
      <c r="O22" s="5"/>
      <c r="P22" s="5"/>
      <c r="T22" s="5"/>
      <c r="U22" s="6"/>
      <c r="V22" s="6"/>
      <c r="XFA22" s="7"/>
      <c r="XFB22" s="7"/>
      <c r="XFC22"/>
      <c r="XFD22"/>
    </row>
    <row r="23" spans="4:22 16381:16384" s="1" customFormat="1">
      <c r="F23" s="3"/>
      <c r="G23" s="4"/>
      <c r="M23" s="5"/>
      <c r="N23" s="5"/>
      <c r="O23" s="5"/>
      <c r="P23" s="5"/>
      <c r="T23" s="5"/>
      <c r="U23" s="6"/>
      <c r="V23" s="6"/>
      <c r="XFA23" s="7"/>
      <c r="XFB23" s="7"/>
      <c r="XFC23"/>
      <c r="XFD23"/>
    </row>
    <row r="24" spans="4:22 16381:16384" s="1" customFormat="1">
      <c r="F24" s="3"/>
      <c r="G24" s="4"/>
      <c r="M24" s="5"/>
      <c r="N24" s="5"/>
      <c r="O24" s="5"/>
      <c r="P24" s="5"/>
      <c r="T24" s="5"/>
      <c r="U24" s="6"/>
      <c r="V24" s="6"/>
      <c r="XFA24" s="7"/>
      <c r="XFB24" s="7"/>
      <c r="XFC24"/>
      <c r="XFD24"/>
    </row>
    <row r="25" spans="4:22 16381:16384" s="1" customFormat="1">
      <c r="F25" s="3"/>
      <c r="G25" s="4"/>
      <c r="M25" s="5"/>
      <c r="N25" s="5"/>
      <c r="O25" s="5"/>
      <c r="P25" s="5"/>
      <c r="T25" s="5"/>
      <c r="U25" s="6"/>
      <c r="V25" s="6"/>
      <c r="XFA25" s="7"/>
      <c r="XFB25" s="7"/>
      <c r="XFC25"/>
      <c r="XFD25"/>
    </row>
    <row r="26" spans="4:22 16381:16384" s="1" customFormat="1">
      <c r="F26" s="3"/>
      <c r="G26" s="4"/>
      <c r="M26" s="5"/>
      <c r="N26" s="5"/>
      <c r="O26" s="5"/>
      <c r="P26" s="5"/>
      <c r="T26" s="5"/>
      <c r="U26" s="6"/>
      <c r="V26" s="6"/>
      <c r="XFA26" s="7"/>
      <c r="XFB26" s="7"/>
      <c r="XFC26"/>
      <c r="XFD26"/>
    </row>
    <row r="27" spans="4:22 16381:16384" s="1" customFormat="1">
      <c r="F27" s="3"/>
      <c r="G27" s="4"/>
      <c r="M27" s="5"/>
      <c r="N27" s="5"/>
      <c r="O27" s="5"/>
      <c r="P27" s="5"/>
      <c r="T27" s="5"/>
      <c r="U27" s="6"/>
      <c r="V27" s="6"/>
      <c r="XFA27" s="7"/>
      <c r="XFB27" s="7"/>
      <c r="XFC27"/>
      <c r="XFD27"/>
    </row>
    <row r="28" spans="4:22 16381:16384" s="1" customFormat="1">
      <c r="D28" s="1">
        <f>1800/100</f>
        <v>18</v>
      </c>
      <c r="F28" s="3"/>
      <c r="G28" s="4"/>
      <c r="M28" s="5"/>
      <c r="N28" s="5"/>
      <c r="O28" s="5"/>
      <c r="P28" s="5"/>
      <c r="T28" s="5"/>
      <c r="U28" s="6"/>
      <c r="V28" s="6"/>
      <c r="XFA28" s="7"/>
      <c r="XFB28" s="7"/>
      <c r="XFC28"/>
      <c r="XFD28"/>
    </row>
  </sheetData>
  <autoFilter ref="A5:XFB18">
    <extLst/>
  </autoFilter>
  <mergeCells count="10">
    <mergeCell ref="A1:V2"/>
    <mergeCell ref="A3:V3"/>
    <mergeCell ref="S4:T4"/>
    <mergeCell ref="A12:B12"/>
    <mergeCell ref="K13:V13"/>
    <mergeCell ref="T14:V14"/>
    <mergeCell ref="A6:A8"/>
    <mergeCell ref="A9:A10"/>
    <mergeCell ref="C6:C8"/>
    <mergeCell ref="C9:C10"/>
  </mergeCells>
  <phoneticPr fontId="13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8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24"/>
  <sheetViews>
    <sheetView view="pageBreakPreview" zoomScale="90" zoomScaleNormal="100" zoomScaleSheetLayoutView="90" workbookViewId="0">
      <pane ySplit="5" topLeftCell="A6" activePane="bottomLeft" state="frozen"/>
      <selection pane="bottomLeft" activeCell="Y10" sqref="Y10"/>
    </sheetView>
  </sheetViews>
  <sheetFormatPr defaultColWidth="9" defaultRowHeight="13.5"/>
  <cols>
    <col min="1" max="1" width="5" style="1" customWidth="1"/>
    <col min="2" max="2" width="18.75" style="1" customWidth="1"/>
    <col min="3" max="3" width="17.75" style="1" customWidth="1"/>
    <col min="4" max="4" width="17.75" style="1" hidden="1" customWidth="1"/>
    <col min="5" max="5" width="11.25" style="1" customWidth="1"/>
    <col min="6" max="6" width="12.75" style="3" hidden="1" customWidth="1"/>
    <col min="7" max="7" width="7.25" style="4" customWidth="1"/>
    <col min="8" max="8" width="9.375" style="1" customWidth="1"/>
    <col min="9" max="9" width="6.125" style="1" customWidth="1"/>
    <col min="10" max="10" width="7.5" style="1" customWidth="1"/>
    <col min="11" max="12" width="10.875" style="1" customWidth="1"/>
    <col min="13" max="13" width="10.5" style="5" hidden="1" customWidth="1"/>
    <col min="14" max="14" width="10.875" style="5" hidden="1" customWidth="1"/>
    <col min="15" max="15" width="8.5" style="5" hidden="1" customWidth="1"/>
    <col min="16" max="16" width="12" style="5" hidden="1" customWidth="1"/>
    <col min="17" max="17" width="12.5" style="1" customWidth="1"/>
    <col min="18" max="18" width="10.5" style="1" customWidth="1"/>
    <col min="19" max="19" width="12" style="1" hidden="1" customWidth="1"/>
    <col min="20" max="20" width="11.625" style="5" customWidth="1"/>
    <col min="21" max="21" width="10" style="6" customWidth="1"/>
    <col min="22" max="22" width="11.625" style="6" customWidth="1"/>
    <col min="23" max="24" width="9" style="1"/>
    <col min="25" max="25" width="12.875" style="1"/>
    <col min="26" max="16380" width="9" style="1"/>
    <col min="16381" max="16382" width="9" style="7"/>
  </cols>
  <sheetData>
    <row r="1" spans="1:24 16381:16384" s="1" customFormat="1" ht="13.5" customHeight="1">
      <c r="A1" s="94" t="s">
        <v>0</v>
      </c>
      <c r="B1" s="94"/>
      <c r="C1" s="94"/>
      <c r="D1" s="94"/>
      <c r="E1" s="94"/>
      <c r="F1" s="95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104"/>
      <c r="V1" s="104"/>
      <c r="XFA1" s="7"/>
      <c r="XFB1" s="7"/>
      <c r="XFC1"/>
      <c r="XFD1"/>
    </row>
    <row r="2" spans="1:24 16381:16384" s="1" customFormat="1" ht="13.5" customHeight="1">
      <c r="A2" s="94"/>
      <c r="B2" s="94"/>
      <c r="C2" s="94"/>
      <c r="D2" s="94"/>
      <c r="E2" s="94"/>
      <c r="F2" s="95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104"/>
      <c r="V2" s="104"/>
      <c r="XFA2" s="7"/>
      <c r="XFB2" s="7"/>
      <c r="XFC2"/>
      <c r="XFD2"/>
    </row>
    <row r="3" spans="1:24 16381:16384" s="1" customFormat="1" ht="16.5" customHeight="1">
      <c r="A3" s="105" t="s">
        <v>1</v>
      </c>
      <c r="B3" s="105"/>
      <c r="C3" s="105"/>
      <c r="D3" s="105"/>
      <c r="E3" s="105"/>
      <c r="F3" s="106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XFA3" s="7"/>
      <c r="XFB3" s="7"/>
      <c r="XFC3"/>
      <c r="XFD3"/>
    </row>
    <row r="4" spans="1:24 16381:16384" s="1" customFormat="1" ht="16.5" customHeight="1">
      <c r="A4" s="9" t="s">
        <v>2</v>
      </c>
      <c r="B4" s="9"/>
      <c r="F4" s="8"/>
      <c r="S4" s="105"/>
      <c r="T4" s="105"/>
      <c r="U4" s="23"/>
      <c r="V4" s="23"/>
      <c r="XFA4" s="7"/>
      <c r="XFB4" s="7"/>
      <c r="XFC4"/>
      <c r="XFD4"/>
    </row>
    <row r="5" spans="1:24 16381:16384" s="2" customFormat="1" ht="36" customHeight="1">
      <c r="A5" s="10" t="s">
        <v>3</v>
      </c>
      <c r="B5" s="11" t="s">
        <v>5</v>
      </c>
      <c r="C5" s="11" t="s">
        <v>6</v>
      </c>
      <c r="D5" s="11" t="s">
        <v>7</v>
      </c>
      <c r="E5" s="11" t="s">
        <v>8</v>
      </c>
      <c r="F5" s="12" t="s">
        <v>9</v>
      </c>
      <c r="G5" s="12" t="s">
        <v>391</v>
      </c>
      <c r="H5" s="11" t="s">
        <v>11</v>
      </c>
      <c r="I5" s="11" t="s">
        <v>12</v>
      </c>
      <c r="J5" s="11" t="s">
        <v>13</v>
      </c>
      <c r="K5" s="11" t="s">
        <v>14</v>
      </c>
      <c r="L5" s="11" t="s">
        <v>15</v>
      </c>
      <c r="M5" s="11" t="s">
        <v>16</v>
      </c>
      <c r="N5" s="11" t="s">
        <v>17</v>
      </c>
      <c r="O5" s="11" t="s">
        <v>18</v>
      </c>
      <c r="P5" s="11" t="s">
        <v>19</v>
      </c>
      <c r="Q5" s="11" t="s">
        <v>392</v>
      </c>
      <c r="R5" s="11" t="s">
        <v>393</v>
      </c>
      <c r="S5" s="11" t="s">
        <v>20</v>
      </c>
      <c r="T5" s="11" t="s">
        <v>394</v>
      </c>
      <c r="U5" s="11" t="s">
        <v>22</v>
      </c>
      <c r="V5" s="11" t="s">
        <v>23</v>
      </c>
    </row>
    <row r="6" spans="1:24 16381:16384" s="2" customFormat="1" ht="41.1" customHeight="1">
      <c r="A6" s="10">
        <v>64</v>
      </c>
      <c r="B6" s="13" t="s">
        <v>224</v>
      </c>
      <c r="C6" s="13" t="s">
        <v>225</v>
      </c>
      <c r="D6" s="13" t="s">
        <v>27</v>
      </c>
      <c r="E6" s="13" t="s">
        <v>52</v>
      </c>
      <c r="F6" s="14">
        <v>58921</v>
      </c>
      <c r="G6" s="15" t="s">
        <v>29</v>
      </c>
      <c r="H6" s="13" t="s">
        <v>30</v>
      </c>
      <c r="I6" s="19" t="s">
        <v>54</v>
      </c>
      <c r="J6" s="19" t="s">
        <v>226</v>
      </c>
      <c r="K6" s="13">
        <v>82</v>
      </c>
      <c r="L6" s="13">
        <v>18.010000000000002</v>
      </c>
      <c r="M6" s="13">
        <v>68.58</v>
      </c>
      <c r="N6" s="13"/>
      <c r="O6" s="13"/>
      <c r="P6" s="13" t="s">
        <v>56</v>
      </c>
      <c r="Q6" s="24">
        <v>9600</v>
      </c>
      <c r="R6" s="25">
        <v>78.72</v>
      </c>
      <c r="S6" s="13">
        <v>8363</v>
      </c>
      <c r="T6" s="13">
        <v>68.58</v>
      </c>
      <c r="U6" s="26">
        <f>R6-T6</f>
        <v>10.14</v>
      </c>
      <c r="V6" s="27">
        <f>ROUND(U6/T6,4)</f>
        <v>0.1479</v>
      </c>
      <c r="X6" s="2" t="s">
        <v>399</v>
      </c>
    </row>
    <row r="7" spans="1:24 16381:16384" s="2" customFormat="1" ht="41.1" customHeight="1">
      <c r="A7" s="10">
        <v>65</v>
      </c>
      <c r="B7" s="13" t="s">
        <v>227</v>
      </c>
      <c r="C7" s="13" t="s">
        <v>228</v>
      </c>
      <c r="D7" s="13" t="s">
        <v>27</v>
      </c>
      <c r="E7" s="13" t="s">
        <v>52</v>
      </c>
      <c r="F7" s="14">
        <v>58921</v>
      </c>
      <c r="G7" s="15" t="s">
        <v>29</v>
      </c>
      <c r="H7" s="13" t="s">
        <v>30</v>
      </c>
      <c r="I7" s="19" t="s">
        <v>54</v>
      </c>
      <c r="J7" s="19" t="s">
        <v>229</v>
      </c>
      <c r="K7" s="13">
        <v>78.7</v>
      </c>
      <c r="L7" s="13">
        <v>17.28</v>
      </c>
      <c r="M7" s="13">
        <v>65.819999999999993</v>
      </c>
      <c r="N7" s="13"/>
      <c r="O7" s="13"/>
      <c r="P7" s="13" t="s">
        <v>56</v>
      </c>
      <c r="Q7" s="24">
        <v>9600</v>
      </c>
      <c r="R7" s="25">
        <v>75.55</v>
      </c>
      <c r="S7" s="13">
        <v>8363</v>
      </c>
      <c r="T7" s="13">
        <v>65.819999999999993</v>
      </c>
      <c r="U7" s="26">
        <f>R7-T7</f>
        <v>9.73</v>
      </c>
      <c r="V7" s="27">
        <f>ROUND(U7/T7,4)</f>
        <v>0.14779999999999999</v>
      </c>
      <c r="X7" s="2" t="s">
        <v>399</v>
      </c>
    </row>
    <row r="8" spans="1:24 16381:16384" s="2" customFormat="1" ht="18" customHeight="1">
      <c r="A8" s="83" t="s">
        <v>387</v>
      </c>
      <c r="B8" s="84"/>
      <c r="C8" s="16"/>
      <c r="D8" s="16"/>
      <c r="E8" s="16"/>
      <c r="F8" s="16"/>
      <c r="G8" s="16"/>
      <c r="H8" s="16"/>
      <c r="I8" s="16"/>
      <c r="J8" s="20"/>
      <c r="K8" s="11">
        <f>SUM(K6:K7)</f>
        <v>160.69999999999999</v>
      </c>
      <c r="L8" s="11">
        <f>SUM(L6:L7)</f>
        <v>35.29</v>
      </c>
      <c r="M8" s="11">
        <f>SUM(M6:M7)</f>
        <v>134.4</v>
      </c>
      <c r="N8" s="11"/>
      <c r="O8" s="11"/>
      <c r="P8" s="11"/>
      <c r="Q8" s="11"/>
      <c r="R8" s="11">
        <f>SUM(R6:R7)</f>
        <v>154.27000000000001</v>
      </c>
      <c r="S8" s="11"/>
      <c r="T8" s="11">
        <f>SUM(T6:T7)</f>
        <v>134.4</v>
      </c>
      <c r="U8" s="28">
        <f>SUM(U6:U7)</f>
        <v>19.87</v>
      </c>
      <c r="V8" s="29">
        <f>ROUND(U8/T8,4)</f>
        <v>0.14779999999999999</v>
      </c>
    </row>
    <row r="9" spans="1:24 16381:16384" s="1" customFormat="1" ht="16.5" customHeight="1">
      <c r="A9" s="17" t="s">
        <v>388</v>
      </c>
      <c r="B9" s="17"/>
      <c r="F9" s="3"/>
      <c r="G9" s="4"/>
      <c r="K9" s="98" t="s">
        <v>389</v>
      </c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</row>
    <row r="10" spans="1:24 16381:16384" s="1" customFormat="1" ht="16.5" customHeight="1">
      <c r="A10" s="18" t="s">
        <v>390</v>
      </c>
      <c r="B10" s="18"/>
      <c r="F10" s="3"/>
      <c r="G10" s="4"/>
      <c r="M10" s="21"/>
      <c r="N10" s="21"/>
      <c r="O10" s="21"/>
      <c r="P10" s="21"/>
      <c r="T10" s="99"/>
      <c r="U10" s="100"/>
      <c r="V10" s="100"/>
    </row>
    <row r="11" spans="1:24 16381:16384" s="1" customFormat="1">
      <c r="F11" s="3"/>
      <c r="G11" s="4"/>
      <c r="M11" s="5"/>
      <c r="N11" s="5"/>
      <c r="O11" s="5"/>
      <c r="P11" s="5"/>
      <c r="T11" s="22"/>
      <c r="U11" s="30"/>
      <c r="V11" s="30"/>
      <c r="XFA11" s="7"/>
      <c r="XFB11" s="7"/>
      <c r="XFC11"/>
      <c r="XFD11"/>
    </row>
    <row r="12" spans="1:24 16381:16384" s="1" customFormat="1">
      <c r="F12" s="3"/>
      <c r="G12" s="4"/>
      <c r="M12" s="22">
        <f>M8-R8</f>
        <v>-19.87</v>
      </c>
      <c r="N12" s="22"/>
      <c r="O12" s="22"/>
      <c r="P12" s="5"/>
      <c r="R12" s="1">
        <v>41749.589999999997</v>
      </c>
      <c r="T12" s="5"/>
      <c r="U12" s="6"/>
      <c r="V12" s="6"/>
      <c r="XFA12" s="7"/>
      <c r="XFB12" s="7"/>
      <c r="XFC12"/>
      <c r="XFD12"/>
    </row>
    <row r="13" spans="1:24 16381:16384" s="1" customFormat="1">
      <c r="F13" s="3"/>
      <c r="G13" s="4"/>
      <c r="M13" s="5"/>
      <c r="N13" s="5"/>
      <c r="O13" s="5"/>
      <c r="P13" s="5"/>
      <c r="T13" s="5"/>
      <c r="U13" s="6"/>
      <c r="V13" s="6"/>
      <c r="XFA13" s="7"/>
      <c r="XFB13" s="7"/>
      <c r="XFC13"/>
      <c r="XFD13"/>
    </row>
    <row r="14" spans="1:24 16381:16384" s="1" customFormat="1">
      <c r="F14" s="3"/>
      <c r="G14" s="4"/>
      <c r="M14" s="5"/>
      <c r="N14" s="5"/>
      <c r="O14" s="5"/>
      <c r="P14" s="5"/>
      <c r="R14" s="31">
        <f>R8-R12</f>
        <v>-41595.32</v>
      </c>
      <c r="T14" s="5"/>
      <c r="U14" s="6"/>
      <c r="V14" s="6"/>
      <c r="XFA14" s="7"/>
      <c r="XFB14" s="7"/>
      <c r="XFC14"/>
      <c r="XFD14"/>
    </row>
    <row r="15" spans="1:24 16381:16384" s="1" customFormat="1">
      <c r="F15" s="3"/>
      <c r="G15" s="4"/>
      <c r="M15" s="5"/>
      <c r="N15" s="5"/>
      <c r="O15" s="5"/>
      <c r="P15" s="5"/>
      <c r="T15" s="5"/>
      <c r="U15" s="6"/>
      <c r="V15" s="6"/>
      <c r="XFA15" s="7"/>
      <c r="XFB15" s="7"/>
      <c r="XFC15"/>
      <c r="XFD15"/>
    </row>
    <row r="16" spans="1:24 16381:16384" s="1" customFormat="1">
      <c r="F16" s="3"/>
      <c r="G16" s="4"/>
      <c r="M16" s="5"/>
      <c r="N16" s="5"/>
      <c r="O16" s="5"/>
      <c r="P16" s="5"/>
      <c r="T16" s="5"/>
      <c r="U16" s="6"/>
      <c r="V16" s="6"/>
      <c r="XFA16" s="7"/>
      <c r="XFB16" s="7"/>
      <c r="XFC16"/>
      <c r="XFD16"/>
    </row>
    <row r="17" spans="4:22 16381:16384" s="1" customFormat="1">
      <c r="F17" s="3"/>
      <c r="G17" s="4"/>
      <c r="M17" s="5"/>
      <c r="N17" s="5"/>
      <c r="O17" s="5"/>
      <c r="P17" s="5"/>
      <c r="T17" s="5"/>
      <c r="U17" s="6"/>
      <c r="V17" s="6"/>
      <c r="XFA17" s="7"/>
      <c r="XFB17" s="7"/>
      <c r="XFC17"/>
      <c r="XFD17"/>
    </row>
    <row r="18" spans="4:22 16381:16384" s="1" customFormat="1">
      <c r="F18" s="3"/>
      <c r="G18" s="4"/>
      <c r="M18" s="5"/>
      <c r="N18" s="5"/>
      <c r="O18" s="5"/>
      <c r="P18" s="5"/>
      <c r="T18" s="5"/>
      <c r="U18" s="6"/>
      <c r="V18" s="6"/>
      <c r="XFA18" s="7"/>
      <c r="XFB18" s="7"/>
      <c r="XFC18"/>
      <c r="XFD18"/>
    </row>
    <row r="19" spans="4:22 16381:16384" s="1" customFormat="1">
      <c r="F19" s="3"/>
      <c r="G19" s="4"/>
      <c r="M19" s="5"/>
      <c r="N19" s="5"/>
      <c r="O19" s="5"/>
      <c r="P19" s="5"/>
      <c r="T19" s="5"/>
      <c r="U19" s="6"/>
      <c r="V19" s="6"/>
      <c r="XFA19" s="7"/>
      <c r="XFB19" s="7"/>
      <c r="XFC19"/>
      <c r="XFD19"/>
    </row>
    <row r="20" spans="4:22 16381:16384" s="1" customFormat="1">
      <c r="F20" s="3"/>
      <c r="G20" s="4"/>
      <c r="M20" s="5"/>
      <c r="N20" s="5"/>
      <c r="O20" s="5"/>
      <c r="P20" s="5"/>
      <c r="T20" s="5"/>
      <c r="U20" s="6"/>
      <c r="V20" s="6"/>
      <c r="XFA20" s="7"/>
      <c r="XFB20" s="7"/>
      <c r="XFC20"/>
      <c r="XFD20"/>
    </row>
    <row r="21" spans="4:22 16381:16384" s="1" customFormat="1">
      <c r="F21" s="3"/>
      <c r="G21" s="4"/>
      <c r="M21" s="5"/>
      <c r="N21" s="5"/>
      <c r="O21" s="5"/>
      <c r="P21" s="5"/>
      <c r="T21" s="5"/>
      <c r="U21" s="6"/>
      <c r="V21" s="6"/>
      <c r="XFA21" s="7"/>
      <c r="XFB21" s="7"/>
      <c r="XFC21"/>
      <c r="XFD21"/>
    </row>
    <row r="22" spans="4:22 16381:16384" s="1" customFormat="1">
      <c r="F22" s="3"/>
      <c r="G22" s="4"/>
      <c r="M22" s="5"/>
      <c r="N22" s="5"/>
      <c r="O22" s="5"/>
      <c r="P22" s="5"/>
      <c r="T22" s="5"/>
      <c r="U22" s="6"/>
      <c r="V22" s="6"/>
      <c r="XFA22" s="7"/>
      <c r="XFB22" s="7"/>
      <c r="XFC22"/>
      <c r="XFD22"/>
    </row>
    <row r="23" spans="4:22 16381:16384" s="1" customFormat="1">
      <c r="F23" s="3"/>
      <c r="G23" s="4"/>
      <c r="M23" s="5"/>
      <c r="N23" s="5"/>
      <c r="O23" s="5"/>
      <c r="P23" s="5"/>
      <c r="T23" s="5"/>
      <c r="U23" s="6"/>
      <c r="V23" s="6"/>
      <c r="XFA23" s="7"/>
      <c r="XFB23" s="7"/>
      <c r="XFC23"/>
      <c r="XFD23"/>
    </row>
    <row r="24" spans="4:22 16381:16384" s="1" customFormat="1">
      <c r="D24" s="1">
        <f>1800/100</f>
        <v>18</v>
      </c>
      <c r="F24" s="3"/>
      <c r="G24" s="4"/>
      <c r="M24" s="5"/>
      <c r="N24" s="5"/>
      <c r="O24" s="5"/>
      <c r="P24" s="5"/>
      <c r="T24" s="5"/>
      <c r="U24" s="6"/>
      <c r="V24" s="6"/>
      <c r="XFA24" s="7"/>
      <c r="XFB24" s="7"/>
      <c r="XFC24"/>
      <c r="XFD24"/>
    </row>
  </sheetData>
  <autoFilter ref="A5:Y10">
    <extLst/>
  </autoFilter>
  <mergeCells count="6">
    <mergeCell ref="T10:V10"/>
    <mergeCell ref="A1:V2"/>
    <mergeCell ref="A3:V3"/>
    <mergeCell ref="S4:T4"/>
    <mergeCell ref="A8:B8"/>
    <mergeCell ref="K9:V9"/>
  </mergeCells>
  <phoneticPr fontId="13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14</vt:i4>
      </vt:variant>
    </vt:vector>
  </HeadingPairs>
  <TitlesOfParts>
    <vt:vector size="21" baseType="lpstr">
      <vt:lpstr>2020.12.31评估明细表（总部盖章）</vt:lpstr>
      <vt:lpstr>2020.12.31评估明细表 (2)</vt:lpstr>
      <vt:lpstr>恩施74</vt:lpstr>
      <vt:lpstr>武汉33</vt:lpstr>
      <vt:lpstr>深圳8</vt:lpstr>
      <vt:lpstr>北京3</vt:lpstr>
      <vt:lpstr>海口2</vt:lpstr>
      <vt:lpstr>'2020.12.31评估明细表 (2)'!Print_Area</vt:lpstr>
      <vt:lpstr>'2020.12.31评估明细表（总部盖章）'!Print_Area</vt:lpstr>
      <vt:lpstr>北京3!Print_Area</vt:lpstr>
      <vt:lpstr>恩施74!Print_Area</vt:lpstr>
      <vt:lpstr>海口2!Print_Area</vt:lpstr>
      <vt:lpstr>深圳8!Print_Area</vt:lpstr>
      <vt:lpstr>武汉33!Print_Area</vt:lpstr>
      <vt:lpstr>'2020.12.31评估明细表 (2)'!Print_Titles</vt:lpstr>
      <vt:lpstr>'2020.12.31评估明细表（总部盖章）'!Print_Titles</vt:lpstr>
      <vt:lpstr>北京3!Print_Titles</vt:lpstr>
      <vt:lpstr>恩施74!Print_Titles</vt:lpstr>
      <vt:lpstr>海口2!Print_Titles</vt:lpstr>
      <vt:lpstr>深圳8!Print_Titles</vt:lpstr>
      <vt:lpstr>武汉33!Print_Titles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2021-07-22T00:20:16Z</cp:lastPrinted>
  <dcterms:created xsi:type="dcterms:W3CDTF">2020-01-06T05:26:00Z</dcterms:created>
  <dcterms:modified xsi:type="dcterms:W3CDTF">2021-11-02T07:46:53Z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